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Team Drives\Events Team Drive\Events\2019 Events\Trampoline\2. Spring Series 2\Schedule and Working Orders\"/>
    </mc:Choice>
  </mc:AlternateContent>
  <xr:revisionPtr revIDLastSave="0" documentId="13_ncr:1_{9A05665B-1596-42A5-B1C6-95C7AA23C7DD}" xr6:coauthVersionLast="43" xr6:coauthVersionMax="43" xr10:uidLastSave="{00000000-0000-0000-0000-000000000000}"/>
  <bookViews>
    <workbookView xWindow="18780" yWindow="-16320" windowWidth="29040" windowHeight="15840" tabRatio="500" firstSheet="2" activeTab="7" xr2:uid="{00000000-000D-0000-FFFF-FFFF00000000}"/>
  </bookViews>
  <sheets>
    <sheet name="Numbers in groups" sheetId="1" state="hidden" r:id="rId1"/>
    <sheet name="Numbers" sheetId="9" state="hidden" r:id="rId2"/>
    <sheet name="Saturday Timetable" sheetId="3" r:id="rId3"/>
    <sheet name="data" sheetId="22" state="hidden" r:id="rId4"/>
    <sheet name="All Entries" sheetId="17" state="hidden" r:id="rId5"/>
    <sheet name="Sunday Timetable" sheetId="4" r:id="rId6"/>
    <sheet name="Cross Jumpers" sheetId="20" state="hidden" r:id="rId7"/>
    <sheet name="Saturday Start List" sheetId="15" r:id="rId8"/>
    <sheet name="Sunday Start List" sheetId="16" r:id="rId9"/>
    <sheet name="X-J Sat" sheetId="24" state="hidden" r:id="rId10"/>
    <sheet name="X-J Sun" sheetId="25" state="hidden" r:id="rId11"/>
    <sheet name="Entry Number" sheetId="19" state="hidden" r:id="rId12"/>
    <sheet name="Cross Jumpers Sun" sheetId="14" state="hidden" r:id="rId13"/>
  </sheets>
  <definedNames>
    <definedName name="_xlnm._FilterDatabase" localSheetId="4" hidden="1">'All Entries'!$A$1:$J$857</definedName>
    <definedName name="_xlnm._FilterDatabase" localSheetId="6" hidden="1">'Cross Jumpers'!$A$1:$J$172</definedName>
    <definedName name="_xlnm._FilterDatabase" localSheetId="12" hidden="1">'Cross Jumpers Sun'!$A$3:$H$5</definedName>
    <definedName name="_xlnm._FilterDatabase" localSheetId="7" hidden="1">'Saturday Start List'!$A$3:$H$460</definedName>
    <definedName name="_xlnm._FilterDatabase" localSheetId="8" hidden="1">'Sunday Start List'!$A$3:$H$367</definedName>
    <definedName name="_xlnm._FilterDatabase" localSheetId="9" hidden="1">'X-J Sat'!$A$3:$K$69</definedName>
    <definedName name="_xlnm._FilterDatabase" localSheetId="10" hidden="1">'X-J Sun'!$A$3:$J$29</definedName>
    <definedName name="_xlnm.Print_Titles" localSheetId="12">'Cross Jumpers Sun'!$1:$3</definedName>
  </definedNames>
  <calcPr calcId="191029"/>
  <pivotCaches>
    <pivotCache cacheId="0" r:id="rId1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2" i="4" l="1"/>
  <c r="K75" i="4"/>
  <c r="K68" i="4"/>
  <c r="K61" i="4"/>
  <c r="L80" i="4"/>
  <c r="K80" i="4"/>
  <c r="L79" i="4"/>
  <c r="L78" i="4"/>
  <c r="K78" i="4"/>
  <c r="L77" i="4"/>
  <c r="K77" i="4"/>
  <c r="L73" i="4"/>
  <c r="K73" i="4"/>
  <c r="L72" i="4"/>
  <c r="L71" i="4"/>
  <c r="K71" i="4"/>
  <c r="L70" i="4"/>
  <c r="L66" i="4"/>
  <c r="K66" i="4"/>
  <c r="L65" i="4"/>
  <c r="L64" i="4"/>
  <c r="K64" i="4"/>
  <c r="L63" i="4"/>
  <c r="K63" i="4"/>
  <c r="L59" i="4"/>
  <c r="K59" i="4"/>
  <c r="L58" i="4"/>
  <c r="L57" i="4"/>
  <c r="K57" i="4"/>
  <c r="L56" i="4"/>
  <c r="K56" i="4"/>
  <c r="K54" i="4"/>
  <c r="L50" i="4"/>
  <c r="K50" i="4"/>
  <c r="L49" i="4"/>
  <c r="L48" i="4"/>
  <c r="K48" i="4"/>
  <c r="L47" i="4"/>
  <c r="K47" i="4"/>
  <c r="K42" i="4"/>
  <c r="L38" i="4"/>
  <c r="K38" i="4"/>
  <c r="L37" i="4"/>
  <c r="L36" i="4"/>
  <c r="K36" i="4"/>
  <c r="L35" i="4"/>
  <c r="K35" i="4"/>
  <c r="K33" i="4"/>
  <c r="L29" i="4"/>
  <c r="K29" i="4"/>
  <c r="L28" i="4"/>
  <c r="L27" i="4"/>
  <c r="K27" i="4"/>
  <c r="L26" i="4"/>
  <c r="K26" i="4"/>
  <c r="K24" i="4"/>
  <c r="L20" i="4"/>
  <c r="K20" i="4"/>
  <c r="L19" i="4"/>
  <c r="L18" i="4"/>
  <c r="K18" i="4"/>
  <c r="L17" i="4"/>
  <c r="K17" i="4"/>
  <c r="K11" i="4"/>
  <c r="L11" i="4"/>
  <c r="L12" i="4"/>
  <c r="K13" i="4"/>
  <c r="L13" i="4"/>
  <c r="K14" i="4"/>
  <c r="K15" i="4"/>
  <c r="L10" i="4"/>
  <c r="K10" i="4"/>
  <c r="G82" i="4"/>
  <c r="H80" i="4"/>
  <c r="G80" i="4"/>
  <c r="H79" i="4"/>
  <c r="G79" i="4"/>
  <c r="H78" i="4"/>
  <c r="G78" i="4"/>
  <c r="H77" i="4"/>
  <c r="G77" i="4"/>
  <c r="G75" i="4"/>
  <c r="H73" i="4"/>
  <c r="G73" i="4"/>
  <c r="H72" i="4"/>
  <c r="G72" i="4"/>
  <c r="H71" i="4"/>
  <c r="G71" i="4"/>
  <c r="H70" i="4"/>
  <c r="G70" i="4"/>
  <c r="G68" i="4"/>
  <c r="H66" i="4"/>
  <c r="G66" i="4"/>
  <c r="H65" i="4"/>
  <c r="G65" i="4"/>
  <c r="H64" i="4"/>
  <c r="G64" i="4"/>
  <c r="H63" i="4"/>
  <c r="G63" i="4"/>
  <c r="G61" i="4"/>
  <c r="H59" i="4"/>
  <c r="G59" i="4"/>
  <c r="H58" i="4"/>
  <c r="G58" i="4"/>
  <c r="H57" i="4"/>
  <c r="G57" i="4"/>
  <c r="H56" i="4"/>
  <c r="G56" i="4"/>
  <c r="G54" i="4"/>
  <c r="H50" i="4"/>
  <c r="G50" i="4"/>
  <c r="H49" i="4"/>
  <c r="G49" i="4"/>
  <c r="H48" i="4"/>
  <c r="G48" i="4"/>
  <c r="H47" i="4"/>
  <c r="G47" i="4"/>
  <c r="G42" i="4"/>
  <c r="H38" i="4"/>
  <c r="G38" i="4"/>
  <c r="H37" i="4"/>
  <c r="G37" i="4"/>
  <c r="H36" i="4"/>
  <c r="G36" i="4"/>
  <c r="H35" i="4"/>
  <c r="G35" i="4"/>
  <c r="G33" i="4"/>
  <c r="H29" i="4"/>
  <c r="G29" i="4"/>
  <c r="H28" i="4"/>
  <c r="G28" i="4"/>
  <c r="H27" i="4"/>
  <c r="G27" i="4"/>
  <c r="H26" i="4"/>
  <c r="G26" i="4"/>
  <c r="G18" i="4"/>
  <c r="H18" i="4"/>
  <c r="G19" i="4"/>
  <c r="H19" i="4"/>
  <c r="G20" i="4"/>
  <c r="H20" i="4"/>
  <c r="G24" i="4"/>
  <c r="H17" i="4"/>
  <c r="G17" i="4"/>
  <c r="H59" i="3"/>
  <c r="H58" i="3"/>
  <c r="H57" i="3"/>
  <c r="H56" i="3"/>
  <c r="H66" i="3"/>
  <c r="H65" i="3"/>
  <c r="H64" i="3"/>
  <c r="H63" i="3"/>
  <c r="H73" i="3"/>
  <c r="H72" i="3"/>
  <c r="H71" i="3"/>
  <c r="H70" i="3"/>
  <c r="H80" i="3"/>
  <c r="H79" i="3"/>
  <c r="H78" i="3"/>
  <c r="H77" i="3"/>
  <c r="L80" i="3"/>
  <c r="L79" i="3"/>
  <c r="L78" i="3"/>
  <c r="L77" i="3"/>
  <c r="L73" i="3"/>
  <c r="L72" i="3"/>
  <c r="L71" i="3"/>
  <c r="L70" i="3"/>
  <c r="L66" i="3"/>
  <c r="L65" i="3"/>
  <c r="L64" i="3"/>
  <c r="L63" i="3"/>
  <c r="L59" i="3"/>
  <c r="L58" i="3"/>
  <c r="L57" i="3"/>
  <c r="L56" i="3"/>
  <c r="L50" i="3"/>
  <c r="L49" i="3"/>
  <c r="L48" i="3"/>
  <c r="L47" i="3"/>
  <c r="H38" i="3"/>
  <c r="H37" i="3"/>
  <c r="H36" i="3"/>
  <c r="H35" i="3"/>
  <c r="H29" i="3"/>
  <c r="H28" i="3"/>
  <c r="H27" i="3"/>
  <c r="H26" i="3"/>
  <c r="L38" i="3"/>
  <c r="L37" i="3"/>
  <c r="L36" i="3"/>
  <c r="L35" i="3"/>
  <c r="L29" i="3"/>
  <c r="L28" i="3"/>
  <c r="L27" i="3"/>
  <c r="L26" i="3"/>
  <c r="H20" i="3"/>
  <c r="H19" i="3"/>
  <c r="H18" i="3"/>
  <c r="H17" i="3"/>
  <c r="B24" i="3"/>
  <c r="B15" i="3"/>
  <c r="B20" i="3"/>
  <c r="B12" i="3"/>
  <c r="B11" i="3"/>
  <c r="B10" i="3"/>
  <c r="B15" i="4"/>
  <c r="B20" i="4"/>
  <c r="B24" i="4"/>
  <c r="B29" i="4"/>
  <c r="B33" i="4"/>
  <c r="B38" i="4"/>
  <c r="B42" i="4"/>
  <c r="B44" i="4"/>
  <c r="B50" i="4"/>
  <c r="B54" i="4"/>
  <c r="B59" i="4"/>
  <c r="B61" i="4"/>
  <c r="B66" i="4"/>
  <c r="B68" i="4"/>
  <c r="B73" i="4"/>
  <c r="B75" i="4"/>
  <c r="B80" i="4"/>
  <c r="B82" i="4"/>
  <c r="B83" i="4"/>
  <c r="B79" i="4"/>
  <c r="B78" i="4"/>
  <c r="B77" i="4"/>
  <c r="B72" i="4"/>
  <c r="B71" i="4"/>
  <c r="B70" i="4"/>
  <c r="B65" i="4"/>
  <c r="B64" i="4"/>
  <c r="B63" i="4"/>
  <c r="B58" i="4"/>
  <c r="B57" i="4"/>
  <c r="B56" i="4"/>
  <c r="B49" i="4"/>
  <c r="B48" i="4"/>
  <c r="B47" i="4"/>
  <c r="B37" i="4"/>
  <c r="B36" i="4"/>
  <c r="B35" i="4"/>
  <c r="B28" i="4"/>
  <c r="B27" i="4"/>
  <c r="B26" i="4"/>
  <c r="B19" i="4"/>
  <c r="B18" i="4"/>
  <c r="B17" i="4"/>
  <c r="B12" i="4"/>
  <c r="B11" i="4"/>
  <c r="B10" i="4"/>
  <c r="AF42" i="22"/>
  <c r="AG42" i="22"/>
  <c r="AJ42" i="22"/>
  <c r="AF43" i="22"/>
  <c r="AG43" i="22"/>
  <c r="AJ43" i="22"/>
  <c r="AF44" i="22"/>
  <c r="AG44" i="22"/>
  <c r="AJ44" i="22"/>
  <c r="AF27" i="22"/>
  <c r="AG27" i="22"/>
  <c r="AJ27" i="22"/>
  <c r="AF28" i="22"/>
  <c r="AG28" i="22"/>
  <c r="AJ28" i="22"/>
  <c r="AF29" i="22"/>
  <c r="AG29" i="22"/>
  <c r="AJ29" i="22"/>
  <c r="AF12" i="22"/>
  <c r="AG12" i="22"/>
  <c r="AJ12" i="22"/>
  <c r="AF13" i="22"/>
  <c r="AG13" i="22"/>
  <c r="AJ13" i="22"/>
  <c r="AF14" i="22"/>
  <c r="AG14" i="22"/>
  <c r="AJ14" i="22"/>
  <c r="AG19" i="22"/>
  <c r="AG20" i="22"/>
  <c r="AG21" i="22"/>
  <c r="AG22" i="22"/>
  <c r="AG23" i="22"/>
  <c r="AG24" i="22"/>
  <c r="AG25" i="22"/>
  <c r="AG26" i="22"/>
  <c r="AG18" i="22"/>
  <c r="AF19" i="22"/>
  <c r="AF20" i="22"/>
  <c r="AF21" i="22"/>
  <c r="AF22" i="22"/>
  <c r="AF23" i="22"/>
  <c r="AF24" i="22"/>
  <c r="AF25" i="22"/>
  <c r="AF26" i="22"/>
  <c r="AF18" i="22"/>
  <c r="AG34" i="22"/>
  <c r="AG35" i="22"/>
  <c r="AG36" i="22"/>
  <c r="AG37" i="22"/>
  <c r="AG38" i="22"/>
  <c r="AG39" i="22"/>
  <c r="AG40" i="22"/>
  <c r="AG41" i="22"/>
  <c r="AG33" i="22"/>
  <c r="AF41" i="22"/>
  <c r="AJ41" i="22"/>
  <c r="AF40" i="22"/>
  <c r="AJ40" i="22"/>
  <c r="AF39" i="22"/>
  <c r="AJ39" i="22"/>
  <c r="AF38" i="22"/>
  <c r="AJ38" i="22"/>
  <c r="AF37" i="22"/>
  <c r="AJ37" i="22"/>
  <c r="AF36" i="22"/>
  <c r="AJ36" i="22"/>
  <c r="AF35" i="22"/>
  <c r="AJ35" i="22"/>
  <c r="AF34" i="22"/>
  <c r="AJ34" i="22"/>
  <c r="AF33" i="22"/>
  <c r="AJ33" i="22"/>
  <c r="AJ26" i="22"/>
  <c r="AJ25" i="22"/>
  <c r="AJ24" i="22"/>
  <c r="AJ23" i="22"/>
  <c r="AJ22" i="22"/>
  <c r="AJ21" i="22"/>
  <c r="AJ20" i="22"/>
  <c r="AJ19" i="22"/>
  <c r="AJ18" i="22"/>
  <c r="AJ4" i="22"/>
  <c r="AJ5" i="22"/>
  <c r="AJ6" i="22"/>
  <c r="AJ7" i="22"/>
  <c r="AJ8" i="22"/>
  <c r="AJ9" i="22"/>
  <c r="AJ10" i="22"/>
  <c r="AJ11" i="22"/>
  <c r="AG11" i="22"/>
  <c r="AG10" i="22"/>
  <c r="AG9" i="22"/>
  <c r="AG8" i="22"/>
  <c r="AG7" i="22"/>
  <c r="AG6" i="22"/>
  <c r="AG5" i="22"/>
  <c r="AG4" i="22"/>
  <c r="AF11" i="22"/>
  <c r="AF10" i="22"/>
  <c r="AF9" i="22"/>
  <c r="AF8" i="22"/>
  <c r="AF7" i="22"/>
  <c r="AF6" i="22"/>
  <c r="AF5" i="22"/>
  <c r="AF4" i="22"/>
  <c r="AF3" i="22"/>
  <c r="AG3" i="22"/>
  <c r="AJ3" i="22"/>
  <c r="U4" i="22"/>
  <c r="V4" i="22"/>
  <c r="W4" i="22"/>
  <c r="X4" i="22"/>
  <c r="Y4" i="22"/>
  <c r="Z4" i="22"/>
  <c r="AA4" i="22"/>
  <c r="AB4" i="22"/>
  <c r="U5" i="22"/>
  <c r="V5" i="22"/>
  <c r="W5" i="22"/>
  <c r="X5" i="22"/>
  <c r="Y5" i="22"/>
  <c r="Z5" i="22"/>
  <c r="AA5" i="22"/>
  <c r="AB5" i="22"/>
  <c r="U6" i="22"/>
  <c r="V6" i="22"/>
  <c r="W6" i="22"/>
  <c r="X6" i="22"/>
  <c r="Y6" i="22"/>
  <c r="Z6" i="22"/>
  <c r="AA6" i="22"/>
  <c r="AB6" i="22"/>
  <c r="U7" i="22"/>
  <c r="V7" i="22"/>
  <c r="W7" i="22"/>
  <c r="X7" i="22"/>
  <c r="Y7" i="22"/>
  <c r="Z7" i="22"/>
  <c r="AA7" i="22"/>
  <c r="AB7" i="22"/>
  <c r="U8" i="22"/>
  <c r="V8" i="22"/>
  <c r="W8" i="22"/>
  <c r="X8" i="22"/>
  <c r="Y8" i="22"/>
  <c r="Z8" i="22"/>
  <c r="AA8" i="22"/>
  <c r="AB8" i="22"/>
  <c r="U9" i="22"/>
  <c r="V9" i="22"/>
  <c r="W9" i="22"/>
  <c r="X9" i="22"/>
  <c r="Y9" i="22"/>
  <c r="Z9" i="22"/>
  <c r="AA9" i="22"/>
  <c r="AB9" i="22"/>
  <c r="U10" i="22"/>
  <c r="V10" i="22"/>
  <c r="W10" i="22"/>
  <c r="X10" i="22"/>
  <c r="Y10" i="22"/>
  <c r="Z10" i="22"/>
  <c r="AA10" i="22"/>
  <c r="AB10" i="22"/>
  <c r="U11" i="22"/>
  <c r="V11" i="22"/>
  <c r="W11" i="22"/>
  <c r="X11" i="22"/>
  <c r="Y11" i="22"/>
  <c r="Z11" i="22"/>
  <c r="AA11" i="22"/>
  <c r="AB11" i="22"/>
  <c r="U12" i="22"/>
  <c r="V12" i="22"/>
  <c r="W12" i="22"/>
  <c r="X12" i="22"/>
  <c r="Y12" i="22"/>
  <c r="Z12" i="22"/>
  <c r="AA12" i="22"/>
  <c r="AB12" i="22"/>
  <c r="U13" i="22"/>
  <c r="V13" i="22"/>
  <c r="W13" i="22"/>
  <c r="X13" i="22"/>
  <c r="Y13" i="22"/>
  <c r="Z13" i="22"/>
  <c r="AA13" i="22"/>
  <c r="AB13" i="22"/>
  <c r="T13" i="22"/>
  <c r="T12" i="22"/>
  <c r="T11" i="22"/>
  <c r="T10" i="22"/>
  <c r="T9" i="22"/>
  <c r="T8" i="22"/>
  <c r="T7" i="22"/>
  <c r="T6" i="22"/>
  <c r="T5" i="22"/>
  <c r="T4" i="22"/>
  <c r="AB3" i="22"/>
  <c r="AA3" i="22"/>
  <c r="Z3" i="22"/>
  <c r="Y3" i="22"/>
  <c r="X3" i="22"/>
  <c r="W3" i="22"/>
  <c r="V3" i="22"/>
  <c r="U3" i="22"/>
  <c r="T3" i="22"/>
  <c r="O3" i="22"/>
  <c r="A6" i="3"/>
  <c r="I8" i="22"/>
  <c r="I7" i="22"/>
  <c r="I4" i="22"/>
  <c r="I5" i="22"/>
  <c r="I6" i="22"/>
  <c r="I3" i="22"/>
  <c r="H8" i="22"/>
  <c r="H5" i="22"/>
  <c r="H6" i="22"/>
  <c r="H7" i="22"/>
  <c r="H4" i="22"/>
  <c r="H3" i="22"/>
  <c r="E4" i="9"/>
  <c r="E5" i="9"/>
  <c r="F5" i="9"/>
  <c r="E6" i="9"/>
  <c r="E7" i="9"/>
  <c r="F7" i="9"/>
  <c r="E8" i="9"/>
  <c r="E9" i="9"/>
  <c r="F9" i="9"/>
  <c r="F12" i="9"/>
  <c r="C10" i="9"/>
  <c r="C11" i="9"/>
  <c r="C12" i="9"/>
  <c r="D10" i="9"/>
  <c r="D11" i="9"/>
  <c r="D12" i="9"/>
  <c r="E12" i="9"/>
  <c r="E11" i="9"/>
  <c r="E10" i="9"/>
  <c r="G24" i="3"/>
  <c r="B29" i="3"/>
  <c r="B19" i="3"/>
  <c r="G20" i="3"/>
  <c r="G19" i="3"/>
  <c r="B18" i="3"/>
  <c r="K29" i="3"/>
  <c r="B33" i="3"/>
  <c r="G29" i="3"/>
  <c r="B28" i="3"/>
  <c r="G18" i="3"/>
  <c r="B17" i="3"/>
  <c r="G17" i="3"/>
  <c r="B38" i="3"/>
  <c r="G33" i="3"/>
  <c r="K33" i="3"/>
  <c r="B27" i="3"/>
  <c r="G28" i="3"/>
  <c r="K28" i="3"/>
  <c r="K38" i="3"/>
  <c r="B42" i="3"/>
  <c r="G38" i="3"/>
  <c r="B37" i="3"/>
  <c r="K27" i="3"/>
  <c r="B26" i="3"/>
  <c r="G27" i="3"/>
  <c r="G37" i="3"/>
  <c r="K37" i="3"/>
  <c r="B36" i="3"/>
  <c r="G26" i="3"/>
  <c r="K26" i="3"/>
  <c r="G42" i="3"/>
  <c r="K42" i="3"/>
  <c r="B44" i="3"/>
  <c r="B50" i="3"/>
  <c r="B49" i="3"/>
  <c r="K50" i="3"/>
  <c r="B54" i="3"/>
  <c r="K36" i="3"/>
  <c r="B35" i="3"/>
  <c r="G36" i="3"/>
  <c r="B59" i="3"/>
  <c r="K54" i="3"/>
  <c r="G35" i="3"/>
  <c r="K35" i="3"/>
  <c r="B48" i="3"/>
  <c r="K49" i="3"/>
  <c r="K48" i="3"/>
  <c r="B47" i="3"/>
  <c r="K47" i="3"/>
  <c r="G59" i="3"/>
  <c r="B61" i="3"/>
  <c r="K59" i="3"/>
  <c r="B58" i="3"/>
  <c r="B66" i="3"/>
  <c r="K61" i="3"/>
  <c r="G61" i="3"/>
  <c r="B57" i="3"/>
  <c r="K58" i="3"/>
  <c r="G58" i="3"/>
  <c r="G57" i="3"/>
  <c r="B56" i="3"/>
  <c r="K57" i="3"/>
  <c r="G66" i="3"/>
  <c r="B68" i="3"/>
  <c r="K66" i="3"/>
  <c r="B65" i="3"/>
  <c r="K65" i="3"/>
  <c r="B64" i="3"/>
  <c r="G65" i="3"/>
  <c r="K56" i="3"/>
  <c r="G56" i="3"/>
  <c r="K68" i="3"/>
  <c r="G68" i="3"/>
  <c r="B73" i="3"/>
  <c r="B75" i="3"/>
  <c r="K73" i="3"/>
  <c r="B72" i="3"/>
  <c r="G73" i="3"/>
  <c r="B63" i="3"/>
  <c r="G64" i="3"/>
  <c r="K64" i="3"/>
  <c r="G72" i="3"/>
  <c r="B71" i="3"/>
  <c r="K72" i="3"/>
  <c r="K63" i="3"/>
  <c r="G63" i="3"/>
  <c r="G75" i="3"/>
  <c r="B80" i="3"/>
  <c r="K75" i="3"/>
  <c r="K80" i="3"/>
  <c r="B79" i="3"/>
  <c r="G80" i="3"/>
  <c r="B82" i="3"/>
  <c r="K71" i="3"/>
  <c r="G71" i="3"/>
  <c r="B70" i="3"/>
  <c r="G82" i="3"/>
  <c r="B83" i="3"/>
  <c r="K82" i="3"/>
  <c r="G70" i="3"/>
  <c r="K70" i="3"/>
  <c r="G79" i="3"/>
  <c r="B78" i="3"/>
  <c r="K79" i="3"/>
  <c r="K78" i="3"/>
  <c r="B77" i="3"/>
  <c r="G78" i="3"/>
  <c r="G77" i="3"/>
  <c r="K77" i="3"/>
</calcChain>
</file>

<file path=xl/sharedStrings.xml><?xml version="1.0" encoding="utf-8"?>
<sst xmlns="http://schemas.openxmlformats.org/spreadsheetml/2006/main" count="14251" uniqueCount="1525">
  <si>
    <t>NDP 7 TRA</t>
  </si>
  <si>
    <t>NDP 7 DMT</t>
  </si>
  <si>
    <t>NDP 8 TRA</t>
  </si>
  <si>
    <t>NDP 8 DMT</t>
  </si>
  <si>
    <t>FIG TRA</t>
  </si>
  <si>
    <t>FIG DMT</t>
  </si>
  <si>
    <t>FIG TUM</t>
  </si>
  <si>
    <t>9-10 GIRLS</t>
  </si>
  <si>
    <t>9-10 BOYS</t>
  </si>
  <si>
    <t>11-12 GIRLS</t>
  </si>
  <si>
    <t>11-12 BOYS</t>
  </si>
  <si>
    <t>13-14 GIRLS</t>
  </si>
  <si>
    <t>13-14 BOYS</t>
  </si>
  <si>
    <t>15-16 GIRLS</t>
  </si>
  <si>
    <t>15-16 BOYS</t>
  </si>
  <si>
    <t>17+ GIRLS</t>
  </si>
  <si>
    <t>17+ BOYS</t>
  </si>
  <si>
    <t>17-18 GIRLS</t>
  </si>
  <si>
    <t>17-18 BOYS</t>
  </si>
  <si>
    <t>19+ GIRLS</t>
  </si>
  <si>
    <t>SNR LADIES</t>
  </si>
  <si>
    <t>SNR MEN</t>
  </si>
  <si>
    <t>19+ BOYS</t>
  </si>
  <si>
    <t>DIS TRA</t>
  </si>
  <si>
    <t>CAT 1 F</t>
  </si>
  <si>
    <t>CAT 1 M</t>
  </si>
  <si>
    <t>CAT 2 F</t>
  </si>
  <si>
    <t>CAT 2 M</t>
  </si>
  <si>
    <t>FLIGHT</t>
  </si>
  <si>
    <t>TIME</t>
  </si>
  <si>
    <t>ACTIVITY</t>
  </si>
  <si>
    <t>DMT</t>
  </si>
  <si>
    <t>PANEL 1</t>
  </si>
  <si>
    <t>PANEL 2</t>
  </si>
  <si>
    <t>PANEL 3</t>
  </si>
  <si>
    <t xml:space="preserve">Registration </t>
  </si>
  <si>
    <t>Compete</t>
  </si>
  <si>
    <t>March Out</t>
  </si>
  <si>
    <t>LUNCH</t>
  </si>
  <si>
    <t>TUM</t>
  </si>
  <si>
    <t>Timetable - SUNDAY</t>
  </si>
  <si>
    <t>9-10 Girls (3)</t>
  </si>
  <si>
    <t>9-10 Boys (1)</t>
  </si>
  <si>
    <t>11-12 Girls (5)</t>
  </si>
  <si>
    <t>11-12 Boys (8)</t>
  </si>
  <si>
    <t>13-14 Girls (9)</t>
  </si>
  <si>
    <t>13-14 Boys (6)</t>
  </si>
  <si>
    <t>15-16 Girls (17)</t>
  </si>
  <si>
    <t>15-16 Boys (10)</t>
  </si>
  <si>
    <t>17-18 Boys (6)</t>
  </si>
  <si>
    <t>17-18 Girls (9)</t>
  </si>
  <si>
    <t>Senior Ladies (2)</t>
  </si>
  <si>
    <t>Senior Men (7)</t>
  </si>
  <si>
    <t>Category 1 Female (14)</t>
  </si>
  <si>
    <t>Category 1 Male (10)</t>
  </si>
  <si>
    <t>Category 2 Female (10)</t>
  </si>
  <si>
    <t>Category 2 Male (6)</t>
  </si>
  <si>
    <t>Presentations</t>
  </si>
  <si>
    <t>DIS</t>
  </si>
  <si>
    <t>TRA</t>
  </si>
  <si>
    <t>9-10 Girls (1)</t>
  </si>
  <si>
    <t>11-12 Boys (4)</t>
  </si>
  <si>
    <t>13-14 Girls (4)</t>
  </si>
  <si>
    <t>13-14 Boys (1)</t>
  </si>
  <si>
    <t>15-16 Girls (12)</t>
  </si>
  <si>
    <t>15-16 Boys (1)</t>
  </si>
  <si>
    <t>17-18 Girls (7)</t>
  </si>
  <si>
    <t>17-18 Boys (2)</t>
  </si>
  <si>
    <t>Senior Ladies (1)</t>
  </si>
  <si>
    <t>PANEL 5</t>
  </si>
  <si>
    <t>9-10 Girls (1-9)</t>
  </si>
  <si>
    <t>9-10 Boys (1-2)</t>
  </si>
  <si>
    <t>11-12 Girls (1-12)</t>
  </si>
  <si>
    <t>11-12 Boys (1-8)</t>
  </si>
  <si>
    <t>13-14 Girls (1-11)</t>
  </si>
  <si>
    <t>13-14 Girls (12-22)</t>
  </si>
  <si>
    <t>13-14 Boys (1-6)</t>
  </si>
  <si>
    <t>15-16 Girls (1-9)</t>
  </si>
  <si>
    <t>15-16 Girls (10-18)</t>
  </si>
  <si>
    <t>15-16 Boys (1-11)</t>
  </si>
  <si>
    <t>17+ Women (1-12)</t>
  </si>
  <si>
    <t>17+ Women (24-35)</t>
  </si>
  <si>
    <t>17+ Women (13-23)</t>
  </si>
  <si>
    <t>17+ Men (1-9)</t>
  </si>
  <si>
    <t>17+ Men (10-17)</t>
  </si>
  <si>
    <t>TRA NDP7</t>
  </si>
  <si>
    <t>DMT NDP 7</t>
  </si>
  <si>
    <t>11-12 Girls (1-6)</t>
  </si>
  <si>
    <t>11-12 Boys (1)</t>
  </si>
  <si>
    <t>13-14 Girls (1-8)</t>
  </si>
  <si>
    <t>13-14 Boys (1-2)</t>
  </si>
  <si>
    <t>15-16 Girls (1-2)</t>
  </si>
  <si>
    <t>15-16 Boys (1-3)</t>
  </si>
  <si>
    <t>17+ Girls (1-6)</t>
  </si>
  <si>
    <t>17+ Boys (1-3)</t>
  </si>
  <si>
    <t>TRA NDP8</t>
  </si>
  <si>
    <t>9-10 Girls (1-5)</t>
  </si>
  <si>
    <t>11-12 Girls (1-9)</t>
  </si>
  <si>
    <t>11-12 Boys (1-5)</t>
  </si>
  <si>
    <t>13-14 Girls (1-12)</t>
  </si>
  <si>
    <t>13-14 Boys (1-4)</t>
  </si>
  <si>
    <t>15-16 Girls (1-6)</t>
  </si>
  <si>
    <t>15-16 Boys (1-6)</t>
  </si>
  <si>
    <t>17-18 Girls (1-10)</t>
  </si>
  <si>
    <t>17-18 Boys (1-3)</t>
  </si>
  <si>
    <t>19+ Girls (1-14)</t>
  </si>
  <si>
    <t>19+ Boys (1-5)</t>
  </si>
  <si>
    <t>DMT NDP8</t>
  </si>
  <si>
    <t>13-14 Girls (1)</t>
  </si>
  <si>
    <t>15-16 Boys (1-4)</t>
  </si>
  <si>
    <t>17-18 Girls (1-2)</t>
  </si>
  <si>
    <t>17-18 Boys (1-2)</t>
  </si>
  <si>
    <t>19+ Ladies (1-4)</t>
  </si>
  <si>
    <t>19+ Men (1-4)</t>
  </si>
  <si>
    <t>Timetable - SATURDAY</t>
  </si>
  <si>
    <t>PRESENTATIONS</t>
  </si>
  <si>
    <t>DISCIPLINE</t>
  </si>
  <si>
    <t>COMPETITION</t>
  </si>
  <si>
    <t>STARTING ORDER</t>
  </si>
  <si>
    <t>FIRST NAME</t>
  </si>
  <si>
    <t>SURNAME</t>
  </si>
  <si>
    <t>CLUB</t>
  </si>
  <si>
    <t>JUDGING PANEL</t>
  </si>
  <si>
    <t>PANEL 4</t>
  </si>
  <si>
    <t>Jones</t>
  </si>
  <si>
    <t>Andover Gymnastics Club</t>
  </si>
  <si>
    <t>General Warm-up - Stretching Area</t>
  </si>
  <si>
    <t>Activ8 Trampoline Club</t>
  </si>
  <si>
    <t>Birkenhead Club</t>
  </si>
  <si>
    <t>Callum</t>
  </si>
  <si>
    <t>Ethan</t>
  </si>
  <si>
    <t>Revolution Gymnastics Club</t>
  </si>
  <si>
    <t>Team Bath Evolution</t>
  </si>
  <si>
    <t>William</t>
  </si>
  <si>
    <t>Emily</t>
  </si>
  <si>
    <t>City of Plymouth Trampoline and Gymnastics Club</t>
  </si>
  <si>
    <t>Grace</t>
  </si>
  <si>
    <t>Craig</t>
  </si>
  <si>
    <t>Shaw</t>
  </si>
  <si>
    <t>Jessica</t>
  </si>
  <si>
    <t>Lauren</t>
  </si>
  <si>
    <t>Katie</t>
  </si>
  <si>
    <t>Joseph</t>
  </si>
  <si>
    <t>Jumpers Trampoline Club</t>
  </si>
  <si>
    <t>Nathan</t>
  </si>
  <si>
    <t>Davidson</t>
  </si>
  <si>
    <t>Jack</t>
  </si>
  <si>
    <t>Charlotte</t>
  </si>
  <si>
    <t>Robinson</t>
  </si>
  <si>
    <t>Banchory Trampoline &amp; DMT Club</t>
  </si>
  <si>
    <t>Alexander</t>
  </si>
  <si>
    <t>Jake</t>
  </si>
  <si>
    <t>Samuel</t>
  </si>
  <si>
    <t>Toby</t>
  </si>
  <si>
    <t>Williams</t>
  </si>
  <si>
    <t>Oscar</t>
  </si>
  <si>
    <t>Piper</t>
  </si>
  <si>
    <t>Marshall</t>
  </si>
  <si>
    <t>Frost</t>
  </si>
  <si>
    <t>Marriotts Gym Club</t>
  </si>
  <si>
    <t>Harry</t>
  </si>
  <si>
    <t>Propulsion Trampolining Club</t>
  </si>
  <si>
    <t>Robert</t>
  </si>
  <si>
    <t>Armstrong</t>
  </si>
  <si>
    <t>Ben</t>
  </si>
  <si>
    <t>Miller</t>
  </si>
  <si>
    <t>Otis</t>
  </si>
  <si>
    <t>Mcauliffe</t>
  </si>
  <si>
    <t>London DMT</t>
  </si>
  <si>
    <t>Luke</t>
  </si>
  <si>
    <t>Hunter</t>
  </si>
  <si>
    <t>Harvey</t>
  </si>
  <si>
    <t>Brooks</t>
  </si>
  <si>
    <t>Ryan</t>
  </si>
  <si>
    <t>Devine</t>
  </si>
  <si>
    <t>Jamie</t>
  </si>
  <si>
    <t>Gibney</t>
  </si>
  <si>
    <t>Fraser</t>
  </si>
  <si>
    <t>McLeod</t>
  </si>
  <si>
    <t>Two Foot Higher</t>
  </si>
  <si>
    <t>Liam</t>
  </si>
  <si>
    <t>Isaac</t>
  </si>
  <si>
    <t>APHX Trampoline &amp; Gymnastics Club</t>
  </si>
  <si>
    <t>Graham</t>
  </si>
  <si>
    <t>Ross</t>
  </si>
  <si>
    <t>Harrison</t>
  </si>
  <si>
    <t>Green</t>
  </si>
  <si>
    <t>Elliott</t>
  </si>
  <si>
    <t>Heart of England Trampoline &amp; DMT Club</t>
  </si>
  <si>
    <t>OLGA Poole</t>
  </si>
  <si>
    <t>Winters</t>
  </si>
  <si>
    <t>Jordan</t>
  </si>
  <si>
    <t>Burke</t>
  </si>
  <si>
    <t>James</t>
  </si>
  <si>
    <t>Tom</t>
  </si>
  <si>
    <t>Gibson</t>
  </si>
  <si>
    <t>Turner</t>
  </si>
  <si>
    <t>Daniel</t>
  </si>
  <si>
    <t>Oliver</t>
  </si>
  <si>
    <t>Ellie</t>
  </si>
  <si>
    <t>Reid</t>
  </si>
  <si>
    <t>Arthur</t>
  </si>
  <si>
    <t>Woods</t>
  </si>
  <si>
    <t>Lara</t>
  </si>
  <si>
    <t>Scott</t>
  </si>
  <si>
    <t>Molly</t>
  </si>
  <si>
    <t>Ava</t>
  </si>
  <si>
    <t>Fettes</t>
  </si>
  <si>
    <t>Jorja</t>
  </si>
  <si>
    <t>Clarke</t>
  </si>
  <si>
    <t>Mia</t>
  </si>
  <si>
    <t>Madeline</t>
  </si>
  <si>
    <t>Smith</t>
  </si>
  <si>
    <t>City of Edinburgh TC</t>
  </si>
  <si>
    <t>Maisie</t>
  </si>
  <si>
    <t>Scarlett</t>
  </si>
  <si>
    <t>Fletcher</t>
  </si>
  <si>
    <t>Owen</t>
  </si>
  <si>
    <t>Ella</t>
  </si>
  <si>
    <t>Parry</t>
  </si>
  <si>
    <t>Tapster</t>
  </si>
  <si>
    <t>Edgbarrow Trampoline Club</t>
  </si>
  <si>
    <t>Lucy</t>
  </si>
  <si>
    <t>Lockhart</t>
  </si>
  <si>
    <t>Kingston Trampoline Academy</t>
  </si>
  <si>
    <t>Hope</t>
  </si>
  <si>
    <t>Burgess</t>
  </si>
  <si>
    <t>Maddi</t>
  </si>
  <si>
    <t>Tarrant</t>
  </si>
  <si>
    <t>Hannah</t>
  </si>
  <si>
    <t>Dynamo Trampoline Academy</t>
  </si>
  <si>
    <t>Olivia-May</t>
  </si>
  <si>
    <t>Street</t>
  </si>
  <si>
    <t>Taylor</t>
  </si>
  <si>
    <t>Adams</t>
  </si>
  <si>
    <t>Max Force</t>
  </si>
  <si>
    <t>Macy</t>
  </si>
  <si>
    <t>Megan</t>
  </si>
  <si>
    <t>Amy</t>
  </si>
  <si>
    <t>City Of Salford Trampoline Club</t>
  </si>
  <si>
    <t>Caitlin</t>
  </si>
  <si>
    <t>Danielle</t>
  </si>
  <si>
    <t>Kathryn</t>
  </si>
  <si>
    <t>Marson</t>
  </si>
  <si>
    <t>Laura</t>
  </si>
  <si>
    <t>Sprakes</t>
  </si>
  <si>
    <t>Brooke</t>
  </si>
  <si>
    <t>Gabriella</t>
  </si>
  <si>
    <t>Moorhouse</t>
  </si>
  <si>
    <t>Sophie</t>
  </si>
  <si>
    <t>Lilly</t>
  </si>
  <si>
    <t>Leavey</t>
  </si>
  <si>
    <t>Tilly</t>
  </si>
  <si>
    <t>Hodgkins</t>
  </si>
  <si>
    <t>Nyla</t>
  </si>
  <si>
    <t>Evely</t>
  </si>
  <si>
    <t>Holly</t>
  </si>
  <si>
    <t>Keeping</t>
  </si>
  <si>
    <t>Emma</t>
  </si>
  <si>
    <t>Bethany</t>
  </si>
  <si>
    <t>Austin</t>
  </si>
  <si>
    <t>Male</t>
  </si>
  <si>
    <t>Apollo Trampoline Club</t>
  </si>
  <si>
    <t>Harrogate Gymnastics Club</t>
  </si>
  <si>
    <t>Milton Keynes Gym</t>
  </si>
  <si>
    <t>Coleman</t>
  </si>
  <si>
    <t>Tyler</t>
  </si>
  <si>
    <t>Phoenix High Flyers</t>
  </si>
  <si>
    <t>Quayside Trampoline &amp; Gym Club</t>
  </si>
  <si>
    <t>Theo</t>
  </si>
  <si>
    <t>Tiggers TC</t>
  </si>
  <si>
    <t>Brown</t>
  </si>
  <si>
    <t>Up'n'Downs Trampoline Club</t>
  </si>
  <si>
    <t>Central Galaxy Coventry Trampoline Club</t>
  </si>
  <si>
    <t>Jayden</t>
  </si>
  <si>
    <t>London Trampoline Academy</t>
  </si>
  <si>
    <t>Cameron</t>
  </si>
  <si>
    <t>Cambridge Cangaroos</t>
  </si>
  <si>
    <t>Sam</t>
  </si>
  <si>
    <t>Joshua</t>
  </si>
  <si>
    <t>Thomas</t>
  </si>
  <si>
    <t>Vertigo TC</t>
  </si>
  <si>
    <t>Isabelle</t>
  </si>
  <si>
    <t>Belle Vue Trampoline Club</t>
  </si>
  <si>
    <t>Georgia</t>
  </si>
  <si>
    <t>Ruby</t>
  </si>
  <si>
    <t>Evangeline</t>
  </si>
  <si>
    <t>White</t>
  </si>
  <si>
    <t>Rhianna</t>
  </si>
  <si>
    <t>India</t>
  </si>
  <si>
    <t>Team Twisters</t>
  </si>
  <si>
    <t>Maesteg Trampoline Club</t>
  </si>
  <si>
    <t>Sheffield Trampoline Academy</t>
  </si>
  <si>
    <t>Freya</t>
  </si>
  <si>
    <t>Rebecca</t>
  </si>
  <si>
    <t>Morgan</t>
  </si>
  <si>
    <t>Bassetlaw Trampoline Club</t>
  </si>
  <si>
    <t>Price</t>
  </si>
  <si>
    <t>Jemma</t>
  </si>
  <si>
    <t>Tolworth Gym Club</t>
  </si>
  <si>
    <t>Olivia</t>
  </si>
  <si>
    <t>Lydia</t>
  </si>
  <si>
    <t>TRA Level 8 - Men 11-12</t>
  </si>
  <si>
    <t>Abhi</t>
  </si>
  <si>
    <t>Nicholas</t>
  </si>
  <si>
    <t>Lucas</t>
  </si>
  <si>
    <t>Hancock</t>
  </si>
  <si>
    <t>Richardson</t>
  </si>
  <si>
    <t>Carlisle Trampoline Club</t>
  </si>
  <si>
    <t>Burns</t>
  </si>
  <si>
    <t>Johnston</t>
  </si>
  <si>
    <t>Alfie</t>
  </si>
  <si>
    <t>Jenson</t>
  </si>
  <si>
    <t>Rhys-Kristensen</t>
  </si>
  <si>
    <t>Able</t>
  </si>
  <si>
    <t>Zachary</t>
  </si>
  <si>
    <t>Goggin</t>
  </si>
  <si>
    <t>Johnson</t>
  </si>
  <si>
    <t>Wilson</t>
  </si>
  <si>
    <t>Oakley</t>
  </si>
  <si>
    <t>TRA Level 8 - Women 11-12</t>
  </si>
  <si>
    <t>Stobbart</t>
  </si>
  <si>
    <t>Bolton Trampoline Club</t>
  </si>
  <si>
    <t>Dixon</t>
  </si>
  <si>
    <t>Lee-Travers</t>
  </si>
  <si>
    <t>Kirklees Rebound Tramp Club</t>
  </si>
  <si>
    <t>Chapman</t>
  </si>
  <si>
    <t>Newcombe</t>
  </si>
  <si>
    <t>Davies</t>
  </si>
  <si>
    <t>Rose</t>
  </si>
  <si>
    <t>August</t>
  </si>
  <si>
    <t>Aimee</t>
  </si>
  <si>
    <t>Sharpley</t>
  </si>
  <si>
    <t>Georgina</t>
  </si>
  <si>
    <t>Lottie</t>
  </si>
  <si>
    <t>Drawbridge</t>
  </si>
  <si>
    <t>Demi</t>
  </si>
  <si>
    <t>Macdonald</t>
  </si>
  <si>
    <t>Libby</t>
  </si>
  <si>
    <t>Cinnamond</t>
  </si>
  <si>
    <t>Eleanor</t>
  </si>
  <si>
    <t>Edwards</t>
  </si>
  <si>
    <t>Basingstoke Gym Club</t>
  </si>
  <si>
    <t>Carmarthenshire School of Gymnastics Ltd</t>
  </si>
  <si>
    <t>David</t>
  </si>
  <si>
    <t>Donnelly</t>
  </si>
  <si>
    <t>Cowen</t>
  </si>
  <si>
    <t>Pinewood Gymnastics Club Ltd</t>
  </si>
  <si>
    <t>Sebastian</t>
  </si>
  <si>
    <t>Sandwell Flyers</t>
  </si>
  <si>
    <t>Rhyse</t>
  </si>
  <si>
    <t>Oliveri</t>
  </si>
  <si>
    <t>Southwark Gymnastics Club</t>
  </si>
  <si>
    <t>City of Birmingham Gym Club</t>
  </si>
  <si>
    <t>Derby City Gymnastics Club</t>
  </si>
  <si>
    <t>Durham City Gymnastics Club</t>
  </si>
  <si>
    <t>Jacob</t>
  </si>
  <si>
    <t>Dynamite GC</t>
  </si>
  <si>
    <t>Woodlands Acro-Gymnastics and Trampolining Club</t>
  </si>
  <si>
    <t>Charlie</t>
  </si>
  <si>
    <t>Ingram</t>
  </si>
  <si>
    <t>Bourne Gymnastics Club</t>
  </si>
  <si>
    <t>Box</t>
  </si>
  <si>
    <t>Mason</t>
  </si>
  <si>
    <t>Tudgay</t>
  </si>
  <si>
    <t>Diamonds Gymnastic Club</t>
  </si>
  <si>
    <t>Bedford</t>
  </si>
  <si>
    <t>Freddy</t>
  </si>
  <si>
    <t>Liggins</t>
  </si>
  <si>
    <t>Tristan</t>
  </si>
  <si>
    <t>Singelee</t>
  </si>
  <si>
    <t>Bailey</t>
  </si>
  <si>
    <t>Forbes</t>
  </si>
  <si>
    <t>Bowmer</t>
  </si>
  <si>
    <t>Freire</t>
  </si>
  <si>
    <t>Knowles</t>
  </si>
  <si>
    <t>Godziemski</t>
  </si>
  <si>
    <t>Tomo</t>
  </si>
  <si>
    <t>Iwata-Furlonger</t>
  </si>
  <si>
    <t>Leia</t>
  </si>
  <si>
    <t>Vobe</t>
  </si>
  <si>
    <t>Melissa</t>
  </si>
  <si>
    <t>Harlequin Gym Squad</t>
  </si>
  <si>
    <t>Erin</t>
  </si>
  <si>
    <t>Miles</t>
  </si>
  <si>
    <t>Millie</t>
  </si>
  <si>
    <t>Alicia</t>
  </si>
  <si>
    <t>Sapphire GC</t>
  </si>
  <si>
    <t>Hollington Gymnastics Club</t>
  </si>
  <si>
    <t>Farr</t>
  </si>
  <si>
    <t>Vergara</t>
  </si>
  <si>
    <t>Hughes</t>
  </si>
  <si>
    <t>Charley</t>
  </si>
  <si>
    <t>Skye</t>
  </si>
  <si>
    <t>Mcnicol</t>
  </si>
  <si>
    <t>Emilia</t>
  </si>
  <si>
    <t>Maddison</t>
  </si>
  <si>
    <t>Daisy</t>
  </si>
  <si>
    <t>Copestake</t>
  </si>
  <si>
    <t>Hoskin</t>
  </si>
  <si>
    <t>Field</t>
  </si>
  <si>
    <t>Jaeda-Lei</t>
  </si>
  <si>
    <t>Jeffers</t>
  </si>
  <si>
    <t>Sat</t>
  </si>
  <si>
    <t>Sun</t>
  </si>
  <si>
    <t>Entry Numbers</t>
  </si>
  <si>
    <t>Female</t>
  </si>
  <si>
    <t>TOTAL</t>
  </si>
  <si>
    <t>All</t>
  </si>
  <si>
    <t>ok</t>
  </si>
  <si>
    <t>Startlist (V2)</t>
  </si>
  <si>
    <t>March In &amp; One Touch Warm-Up</t>
  </si>
  <si>
    <t>March in &amp; 2 Touch Warm-Up</t>
  </si>
  <si>
    <t>Compete - 2 routines</t>
  </si>
  <si>
    <t>One Touch Warm-up</t>
  </si>
  <si>
    <t>Compete - voluntary routine</t>
  </si>
  <si>
    <t>PODIUM TRAINING</t>
  </si>
  <si>
    <t>Trampoline, DMT &amp; Tumbling Spring Series 2 - Sunday 4th June 2017</t>
  </si>
  <si>
    <t>Charnwood Trampoline Club</t>
  </si>
  <si>
    <t>Aspire Springers</t>
  </si>
  <si>
    <t>Moore</t>
  </si>
  <si>
    <t>Adam</t>
  </si>
  <si>
    <t>Nicola</t>
  </si>
  <si>
    <t>Keenan</t>
  </si>
  <si>
    <t>Kester</t>
  </si>
  <si>
    <t>Axis Trampoline Club</t>
  </si>
  <si>
    <t>Ciara</t>
  </si>
  <si>
    <t>Barnes</t>
  </si>
  <si>
    <t>Kelly</t>
  </si>
  <si>
    <t>Fyfe</t>
  </si>
  <si>
    <t>Cooper</t>
  </si>
  <si>
    <t>Amber</t>
  </si>
  <si>
    <t>Elizabeth</t>
  </si>
  <si>
    <t>Rotations</t>
  </si>
  <si>
    <t>Amelia</t>
  </si>
  <si>
    <t>Deighton</t>
  </si>
  <si>
    <t>York Artistic Sports Club</t>
  </si>
  <si>
    <t>Rosa</t>
  </si>
  <si>
    <t>Clark</t>
  </si>
  <si>
    <t>Barker</t>
  </si>
  <si>
    <t>Queensmead Trampoline Club</t>
  </si>
  <si>
    <t>Trafford Trampoline Club</t>
  </si>
  <si>
    <t>Verdicchio</t>
  </si>
  <si>
    <t>Inkson</t>
  </si>
  <si>
    <t>Billy</t>
  </si>
  <si>
    <t>DMT FIG Level - Men 17-19</t>
  </si>
  <si>
    <t>Bromley Valley Gymnastics Centre</t>
  </si>
  <si>
    <t>Luka</t>
  </si>
  <si>
    <t>TRA Level 8 - Men 17-18</t>
  </si>
  <si>
    <t>Guile</t>
  </si>
  <si>
    <t>DMT FIG Level - Women 17-19</t>
  </si>
  <si>
    <t>Kinsell</t>
  </si>
  <si>
    <t>Spencer</t>
  </si>
  <si>
    <t>Frey</t>
  </si>
  <si>
    <t>Loxley</t>
  </si>
  <si>
    <t>Ieuan</t>
  </si>
  <si>
    <t>Fred</t>
  </si>
  <si>
    <t>Teague</t>
  </si>
  <si>
    <t>Elijah</t>
  </si>
  <si>
    <t>Macrae</t>
  </si>
  <si>
    <t>Omar</t>
  </si>
  <si>
    <t>Layla</t>
  </si>
  <si>
    <t>Markham</t>
  </si>
  <si>
    <t>Naana</t>
  </si>
  <si>
    <t>Oppon</t>
  </si>
  <si>
    <t>Comfort</t>
  </si>
  <si>
    <t>Yeates</t>
  </si>
  <si>
    <t>Hutton</t>
  </si>
  <si>
    <t>Aston</t>
  </si>
  <si>
    <t>Trower</t>
  </si>
  <si>
    <t>Katy</t>
  </si>
  <si>
    <t>Hansford</t>
  </si>
  <si>
    <t>Richmond</t>
  </si>
  <si>
    <t>Beckenham Fliers Trampoline</t>
  </si>
  <si>
    <t>Glasgow Trampoline Club</t>
  </si>
  <si>
    <t>DMT FIG Level - Women 11-12</t>
  </si>
  <si>
    <t>Danail</t>
  </si>
  <si>
    <t>Henry</t>
  </si>
  <si>
    <t>Cookson</t>
  </si>
  <si>
    <t>Collington-Mears</t>
  </si>
  <si>
    <t>Ball</t>
  </si>
  <si>
    <t>Alistair</t>
  </si>
  <si>
    <t>Nightingale</t>
  </si>
  <si>
    <t>Minns</t>
  </si>
  <si>
    <t>Sutherland</t>
  </si>
  <si>
    <t>Neve</t>
  </si>
  <si>
    <t>Kehoe</t>
  </si>
  <si>
    <t>Garbutt</t>
  </si>
  <si>
    <t>Josh</t>
  </si>
  <si>
    <t>Constable</t>
  </si>
  <si>
    <t>Lucinda</t>
  </si>
  <si>
    <t>Parr</t>
  </si>
  <si>
    <t>Sullivan</t>
  </si>
  <si>
    <t>Jade</t>
  </si>
  <si>
    <t>Evans</t>
  </si>
  <si>
    <t>Jude</t>
  </si>
  <si>
    <t>Hilson</t>
  </si>
  <si>
    <t>Georgi</t>
  </si>
  <si>
    <t>Issott</t>
  </si>
  <si>
    <t>Ziggy</t>
  </si>
  <si>
    <t>Turton</t>
  </si>
  <si>
    <t>Archie</t>
  </si>
  <si>
    <t>Jay</t>
  </si>
  <si>
    <t>Fennell</t>
  </si>
  <si>
    <t>Jamie Kris</t>
  </si>
  <si>
    <t>Harcourt</t>
  </si>
  <si>
    <t>Evan</t>
  </si>
  <si>
    <t>Kemp</t>
  </si>
  <si>
    <t>TRA Level 8 - Women 17-18</t>
  </si>
  <si>
    <t>Ambler</t>
  </si>
  <si>
    <t>Sarah</t>
  </si>
  <si>
    <t>Riley</t>
  </si>
  <si>
    <t>DMT FIG Level - Men 11-12</t>
  </si>
  <si>
    <t>Omo</t>
  </si>
  <si>
    <t>Aikeremiokha</t>
  </si>
  <si>
    <t>Otto</t>
  </si>
  <si>
    <t>Bevan</t>
  </si>
  <si>
    <t>Amalia</t>
  </si>
  <si>
    <t>Izaiah</t>
  </si>
  <si>
    <t>Aduhene</t>
  </si>
  <si>
    <t xml:space="preserve">Disability Performance </t>
  </si>
  <si>
    <t>Senior Women (1-4)</t>
  </si>
  <si>
    <t>17-21 Women (1-10)</t>
  </si>
  <si>
    <t>Freel</t>
  </si>
  <si>
    <t>Peninsula Trampoline Club</t>
  </si>
  <si>
    <t>Isla</t>
  </si>
  <si>
    <t>Robson</t>
  </si>
  <si>
    <t>Larg</t>
  </si>
  <si>
    <t>Tay Trampoline Club</t>
  </si>
  <si>
    <t>Lolli</t>
  </si>
  <si>
    <t>Nestor</t>
  </si>
  <si>
    <t>City of Liverpool RGC</t>
  </si>
  <si>
    <t>Clarissa</t>
  </si>
  <si>
    <t>Seraphin</t>
  </si>
  <si>
    <t>Northamptonshire Trampoline Gymnastics Academy</t>
  </si>
  <si>
    <t>Juliet</t>
  </si>
  <si>
    <t>Nicholson</t>
  </si>
  <si>
    <t>Bourne 2 Bounce</t>
  </si>
  <si>
    <t>Wicks</t>
  </si>
  <si>
    <t>Katherine</t>
  </si>
  <si>
    <t>Sophie Jo</t>
  </si>
  <si>
    <t>Millican</t>
  </si>
  <si>
    <t>Starlight</t>
  </si>
  <si>
    <t>Tayla</t>
  </si>
  <si>
    <t>Gerrard</t>
  </si>
  <si>
    <t>Gradwell</t>
  </si>
  <si>
    <t>Jump U.K.</t>
  </si>
  <si>
    <t>Lynch</t>
  </si>
  <si>
    <t>City of Coventry Trampoline &amp; Gymnastic Club</t>
  </si>
  <si>
    <t>Joel</t>
  </si>
  <si>
    <t>Arlotte</t>
  </si>
  <si>
    <t>Dale</t>
  </si>
  <si>
    <t>Lacey</t>
  </si>
  <si>
    <t>Masterton</t>
  </si>
  <si>
    <t>Boreham</t>
  </si>
  <si>
    <t>Aidan</t>
  </si>
  <si>
    <t>Flatley</t>
  </si>
  <si>
    <t>Aiden</t>
  </si>
  <si>
    <t>Hare</t>
  </si>
  <si>
    <t>Exeter Trampoline Academy</t>
  </si>
  <si>
    <t>Dj</t>
  </si>
  <si>
    <t>Mcarthur</t>
  </si>
  <si>
    <t>Kendrick</t>
  </si>
  <si>
    <t>Carl</t>
  </si>
  <si>
    <t>Galea</t>
  </si>
  <si>
    <t>Donside TC</t>
  </si>
  <si>
    <t>Stone</t>
  </si>
  <si>
    <t>Newman</t>
  </si>
  <si>
    <t>Paris</t>
  </si>
  <si>
    <t>Wells</t>
  </si>
  <si>
    <t>Northern Hope Gym Club</t>
  </si>
  <si>
    <t>Laila</t>
  </si>
  <si>
    <t>Dimax Gymnastics</t>
  </si>
  <si>
    <t>Elle</t>
  </si>
  <si>
    <t>Outram</t>
  </si>
  <si>
    <t>Kaitlin</t>
  </si>
  <si>
    <t>Patrick</t>
  </si>
  <si>
    <t>Shakiem</t>
  </si>
  <si>
    <t>Bartley</t>
  </si>
  <si>
    <t>Tahlia</t>
  </si>
  <si>
    <t>Kelham</t>
  </si>
  <si>
    <t>Anais</t>
  </si>
  <si>
    <t>Hutchison</t>
  </si>
  <si>
    <t>Jada</t>
  </si>
  <si>
    <t>Porter</t>
  </si>
  <si>
    <t>Will</t>
  </si>
  <si>
    <t>Sheridan</t>
  </si>
  <si>
    <t>Summerfield</t>
  </si>
  <si>
    <t>Rhys</t>
  </si>
  <si>
    <t>Hill</t>
  </si>
  <si>
    <t>Summers</t>
  </si>
  <si>
    <t>Gant</t>
  </si>
  <si>
    <t>Coupe</t>
  </si>
  <si>
    <t>Frances</t>
  </si>
  <si>
    <t>Braithwaite</t>
  </si>
  <si>
    <t>Stephanie</t>
  </si>
  <si>
    <t>Quinn</t>
  </si>
  <si>
    <t>Beatrice</t>
  </si>
  <si>
    <t>Heather</t>
  </si>
  <si>
    <t>Deans</t>
  </si>
  <si>
    <t>Luzolo</t>
  </si>
  <si>
    <t>Remi</t>
  </si>
  <si>
    <t>Clifford</t>
  </si>
  <si>
    <t>Corrado</t>
  </si>
  <si>
    <t>D'orsa</t>
  </si>
  <si>
    <t>Aaron</t>
  </si>
  <si>
    <t>Steel</t>
  </si>
  <si>
    <t>Tompkins</t>
  </si>
  <si>
    <t>Gallacher</t>
  </si>
  <si>
    <t>Maggie</t>
  </si>
  <si>
    <t>Natasha</t>
  </si>
  <si>
    <t>Cavanagh</t>
  </si>
  <si>
    <t>Reece</t>
  </si>
  <si>
    <t>Leonard</t>
  </si>
  <si>
    <t>Holm-Huxley</t>
  </si>
  <si>
    <t>Fothergill</t>
  </si>
  <si>
    <t>Marlow</t>
  </si>
  <si>
    <t>Weddle</t>
  </si>
  <si>
    <t>Samantha</t>
  </si>
  <si>
    <t>Buckles</t>
  </si>
  <si>
    <t>Honey</t>
  </si>
  <si>
    <t>Moe</t>
  </si>
  <si>
    <t>Foster</t>
  </si>
  <si>
    <t>Sophia</t>
  </si>
  <si>
    <t>Pendleton</t>
  </si>
  <si>
    <t>Barakov-Trankov</t>
  </si>
  <si>
    <t>Haffey</t>
  </si>
  <si>
    <t>Chloe</t>
  </si>
  <si>
    <t>White Rose Trampoline Academy</t>
  </si>
  <si>
    <t>Imogen</t>
  </si>
  <si>
    <t>Lamb</t>
  </si>
  <si>
    <t>Kristoffersen</t>
  </si>
  <si>
    <t>Springfield Park Bouncers</t>
  </si>
  <si>
    <t>Adrian</t>
  </si>
  <si>
    <t>Marjanovics</t>
  </si>
  <si>
    <t>Recoil Trampoline Club</t>
  </si>
  <si>
    <t>Rohan</t>
  </si>
  <si>
    <t>Mannion</t>
  </si>
  <si>
    <t>Mabel</t>
  </si>
  <si>
    <t>Reinelt</t>
  </si>
  <si>
    <t>Lake</t>
  </si>
  <si>
    <t>Callie</t>
  </si>
  <si>
    <t>Lewis</t>
  </si>
  <si>
    <t>Bartlett</t>
  </si>
  <si>
    <t>Sofija</t>
  </si>
  <si>
    <t>Kalnicenko</t>
  </si>
  <si>
    <t>Dragon Flyers T.C.</t>
  </si>
  <si>
    <t>Jazmine</t>
  </si>
  <si>
    <t>Pease</t>
  </si>
  <si>
    <t>Hollie</t>
  </si>
  <si>
    <t>Isabella</t>
  </si>
  <si>
    <t>Colom</t>
  </si>
  <si>
    <t>Caulfield-Pleavin</t>
  </si>
  <si>
    <t>Leon</t>
  </si>
  <si>
    <t>Sibbick</t>
  </si>
  <si>
    <t>Wight Flyers Trampoline Club</t>
  </si>
  <si>
    <t>Molyneaux</t>
  </si>
  <si>
    <t>Braden</t>
  </si>
  <si>
    <t>Cox</t>
  </si>
  <si>
    <t>Michael</t>
  </si>
  <si>
    <t>Roberts</t>
  </si>
  <si>
    <t>Mckenna</t>
  </si>
  <si>
    <t>Lock</t>
  </si>
  <si>
    <t>Rebekah</t>
  </si>
  <si>
    <t>Love</t>
  </si>
  <si>
    <t>Quinlivan</t>
  </si>
  <si>
    <t>Cutmore</t>
  </si>
  <si>
    <t>Aeliyah Reigne</t>
  </si>
  <si>
    <t>Milly</t>
  </si>
  <si>
    <t>Nagan Johnson</t>
  </si>
  <si>
    <t>Caitlyn</t>
  </si>
  <si>
    <t>Pickering</t>
  </si>
  <si>
    <t>Pegasus Trampoline Club</t>
  </si>
  <si>
    <t>Cattanach</t>
  </si>
  <si>
    <t>Mia-Mae</t>
  </si>
  <si>
    <t>MacGregor</t>
  </si>
  <si>
    <t>Disabilities Performance - Category 1 - Men</t>
  </si>
  <si>
    <t>Stuart</t>
  </si>
  <si>
    <t>Sharpe</t>
  </si>
  <si>
    <t>Alton Trampoline Club</t>
  </si>
  <si>
    <t>McCall</t>
  </si>
  <si>
    <t>Christopher</t>
  </si>
  <si>
    <t>Jenny</t>
  </si>
  <si>
    <t>Logan</t>
  </si>
  <si>
    <t>Tarbutt</t>
  </si>
  <si>
    <t>Tate</t>
  </si>
  <si>
    <t>Teigan</t>
  </si>
  <si>
    <t>Higgs</t>
  </si>
  <si>
    <t>Jeffery</t>
  </si>
  <si>
    <t>Bannister</t>
  </si>
  <si>
    <t>Heasman</t>
  </si>
  <si>
    <t>Tattersall</t>
  </si>
  <si>
    <t>Cody</t>
  </si>
  <si>
    <t>Lorna</t>
  </si>
  <si>
    <t>Mcallister</t>
  </si>
  <si>
    <t>Tia</t>
  </si>
  <si>
    <t>Barrett</t>
  </si>
  <si>
    <t>Willow</t>
  </si>
  <si>
    <t>Aberystwyth Gym Club</t>
  </si>
  <si>
    <t>Saffron</t>
  </si>
  <si>
    <t>Sims-Brydon</t>
  </si>
  <si>
    <t>Hodder</t>
  </si>
  <si>
    <t>Kieron</t>
  </si>
  <si>
    <t>Macbean</t>
  </si>
  <si>
    <t>Benjamin</t>
  </si>
  <si>
    <t>Jaime</t>
  </si>
  <si>
    <t>Boyd</t>
  </si>
  <si>
    <t>Velocity</t>
  </si>
  <si>
    <t>Bethan</t>
  </si>
  <si>
    <t>Dharma Gym for All</t>
  </si>
  <si>
    <t>Jennifer</t>
  </si>
  <si>
    <t>Anton</t>
  </si>
  <si>
    <t>Craigie</t>
  </si>
  <si>
    <t>Shaya</t>
  </si>
  <si>
    <t>Van Houdt</t>
  </si>
  <si>
    <t>Edge</t>
  </si>
  <si>
    <t>Pearson</t>
  </si>
  <si>
    <t>Lance</t>
  </si>
  <si>
    <t>Stephens</t>
  </si>
  <si>
    <t>Cardiff Met Trampoline Academy</t>
  </si>
  <si>
    <t>Vickery</t>
  </si>
  <si>
    <t>Baxter</t>
  </si>
  <si>
    <t>Wray</t>
  </si>
  <si>
    <t>Emilie</t>
  </si>
  <si>
    <t>Annett</t>
  </si>
  <si>
    <t>Flann</t>
  </si>
  <si>
    <t>Catherine</t>
  </si>
  <si>
    <t>Donlevy</t>
  </si>
  <si>
    <t>Dayle</t>
  </si>
  <si>
    <t>Walker</t>
  </si>
  <si>
    <t>Dewe</t>
  </si>
  <si>
    <t>Levitation</t>
  </si>
  <si>
    <t>Ashley</t>
  </si>
  <si>
    <t>Reed</t>
  </si>
  <si>
    <t>Edward</t>
  </si>
  <si>
    <t>Stead</t>
  </si>
  <si>
    <t>Ali</t>
  </si>
  <si>
    <t>Skelhorn</t>
  </si>
  <si>
    <t>Mike</t>
  </si>
  <si>
    <t>Oleksiyevets</t>
  </si>
  <si>
    <t>Zak</t>
  </si>
  <si>
    <t>AAAsports</t>
  </si>
  <si>
    <t>Motiejunaite</t>
  </si>
  <si>
    <t>Trotter</t>
  </si>
  <si>
    <t>Mcmillan</t>
  </si>
  <si>
    <t>Kennedy</t>
  </si>
  <si>
    <t>Marcus</t>
  </si>
  <si>
    <t>Carys</t>
  </si>
  <si>
    <t>Harries</t>
  </si>
  <si>
    <t>Burvill-Patching</t>
  </si>
  <si>
    <t>Turnbull</t>
  </si>
  <si>
    <t>Cross</t>
  </si>
  <si>
    <t>Westgarth</t>
  </si>
  <si>
    <t>Keir</t>
  </si>
  <si>
    <t>Bedwell</t>
  </si>
  <si>
    <t>Cornforth</t>
  </si>
  <si>
    <t>Ava Grace</t>
  </si>
  <si>
    <t>Llewellyn</t>
  </si>
  <si>
    <t>Dean</t>
  </si>
  <si>
    <t>Westwood</t>
  </si>
  <si>
    <t>Lotanna</t>
  </si>
  <si>
    <t>Eltringham-Onuora</t>
  </si>
  <si>
    <t>Abbi</t>
  </si>
  <si>
    <t>Lyons-Killey</t>
  </si>
  <si>
    <t>Talia</t>
  </si>
  <si>
    <t>Macrides</t>
  </si>
  <si>
    <t>Linaker-Walsh</t>
  </si>
  <si>
    <t>Tabitha</t>
  </si>
  <si>
    <t>Gahan</t>
  </si>
  <si>
    <t>Kirsten</t>
  </si>
  <si>
    <t>Edinburgh Spirals</t>
  </si>
  <si>
    <t>Eddie</t>
  </si>
  <si>
    <t>Eitan</t>
  </si>
  <si>
    <t>Aibi</t>
  </si>
  <si>
    <t>Gundry-White</t>
  </si>
  <si>
    <t>Max</t>
  </si>
  <si>
    <t>Middleton</t>
  </si>
  <si>
    <t>Evie</t>
  </si>
  <si>
    <t>Fenwick</t>
  </si>
  <si>
    <t>Ashleigh</t>
  </si>
  <si>
    <t>Richards</t>
  </si>
  <si>
    <t>Bury Spectrum Gym Club</t>
  </si>
  <si>
    <t>Elisha</t>
  </si>
  <si>
    <t>Yorke</t>
  </si>
  <si>
    <t>Keira</t>
  </si>
  <si>
    <t>Campbell</t>
  </si>
  <si>
    <t>Leach</t>
  </si>
  <si>
    <t>Rhiannon</t>
  </si>
  <si>
    <t>Inskip-Clarkson</t>
  </si>
  <si>
    <t>Colquhoun</t>
  </si>
  <si>
    <t>Lois</t>
  </si>
  <si>
    <t>Moseley</t>
  </si>
  <si>
    <t>Dowrich</t>
  </si>
  <si>
    <t>Bennett</t>
  </si>
  <si>
    <t>Midgley</t>
  </si>
  <si>
    <t>George</t>
  </si>
  <si>
    <t>Leo</t>
  </si>
  <si>
    <t>Isak</t>
  </si>
  <si>
    <t>Cornelissen</t>
  </si>
  <si>
    <t>Cheney</t>
  </si>
  <si>
    <t>Cole-Dyer</t>
  </si>
  <si>
    <t>Buck</t>
  </si>
  <si>
    <t>Harris</t>
  </si>
  <si>
    <t>Preston</t>
  </si>
  <si>
    <t>Husband</t>
  </si>
  <si>
    <t>Sapphire</t>
  </si>
  <si>
    <t>Dallard</t>
  </si>
  <si>
    <t>Lafferty</t>
  </si>
  <si>
    <t>Parkinson</t>
  </si>
  <si>
    <t>Webb</t>
  </si>
  <si>
    <t>Morgan-Baptiste</t>
  </si>
  <si>
    <t>Birch</t>
  </si>
  <si>
    <t>Cairns</t>
  </si>
  <si>
    <t>Bury Trampoline Club</t>
  </si>
  <si>
    <t>Sahara</t>
  </si>
  <si>
    <t>Carter</t>
  </si>
  <si>
    <t>Bashar</t>
  </si>
  <si>
    <t>Alturk</t>
  </si>
  <si>
    <t>Canning</t>
  </si>
  <si>
    <t>Joe</t>
  </si>
  <si>
    <t>Bradford</t>
  </si>
  <si>
    <t>Bowen</t>
  </si>
  <si>
    <t>Hurford</t>
  </si>
  <si>
    <t>Morris</t>
  </si>
  <si>
    <t>Ellen</t>
  </si>
  <si>
    <t>McDonough</t>
  </si>
  <si>
    <t>Abi</t>
  </si>
  <si>
    <t>Young</t>
  </si>
  <si>
    <t>Hamilton</t>
  </si>
  <si>
    <t>Head</t>
  </si>
  <si>
    <t>Rachel</t>
  </si>
  <si>
    <t>Kealy</t>
  </si>
  <si>
    <t>Shanice</t>
  </si>
  <si>
    <t>Surman</t>
  </si>
  <si>
    <t>Maggs</t>
  </si>
  <si>
    <t>Kiara</t>
  </si>
  <si>
    <t>Wilson-Smith</t>
  </si>
  <si>
    <t>Erifilly</t>
  </si>
  <si>
    <t>Heonos</t>
  </si>
  <si>
    <t>Kirsty</t>
  </si>
  <si>
    <t>Harriet</t>
  </si>
  <si>
    <t>Hebden</t>
  </si>
  <si>
    <t>Tait</t>
  </si>
  <si>
    <t>Andrew</t>
  </si>
  <si>
    <t>Stamp</t>
  </si>
  <si>
    <t>Francis</t>
  </si>
  <si>
    <t>Heights Trampoline Club</t>
  </si>
  <si>
    <t>Ultima Trampoline Club</t>
  </si>
  <si>
    <t>Weeden</t>
  </si>
  <si>
    <t>Murray</t>
  </si>
  <si>
    <t>Hamby</t>
  </si>
  <si>
    <t>Ralph</t>
  </si>
  <si>
    <t>Habgood</t>
  </si>
  <si>
    <t>Williamson</t>
  </si>
  <si>
    <t>Cummins</t>
  </si>
  <si>
    <t>Walton</t>
  </si>
  <si>
    <t>Way</t>
  </si>
  <si>
    <t>O'Brien</t>
  </si>
  <si>
    <t>Kim</t>
  </si>
  <si>
    <t>Beattie</t>
  </si>
  <si>
    <t>Ruth</t>
  </si>
  <si>
    <t>Shevelan</t>
  </si>
  <si>
    <t>Tierney</t>
  </si>
  <si>
    <t>Dominic</t>
  </si>
  <si>
    <t>Mensah</t>
  </si>
  <si>
    <t>Iain</t>
  </si>
  <si>
    <t>Coombs</t>
  </si>
  <si>
    <t>Spelthorne Gymnastics</t>
  </si>
  <si>
    <t>Radostin</t>
  </si>
  <si>
    <t>Barakova-Trankov</t>
  </si>
  <si>
    <t>Clarke-May</t>
  </si>
  <si>
    <t>Leah</t>
  </si>
  <si>
    <t>Oconnor</t>
  </si>
  <si>
    <t>Alice</t>
  </si>
  <si>
    <t>McCabe</t>
  </si>
  <si>
    <t>Purvis</t>
  </si>
  <si>
    <t>Gray</t>
  </si>
  <si>
    <t>Woodall</t>
  </si>
  <si>
    <t>Clay</t>
  </si>
  <si>
    <t>Peter</t>
  </si>
  <si>
    <t>Buravytskiy</t>
  </si>
  <si>
    <t>Percival</t>
  </si>
  <si>
    <t>Northover</t>
  </si>
  <si>
    <t>Alex</t>
  </si>
  <si>
    <t>Bradshaw</t>
  </si>
  <si>
    <t>Benjamin Thomas</t>
  </si>
  <si>
    <t>Atkins</t>
  </si>
  <si>
    <t>Westbrook</t>
  </si>
  <si>
    <t>Berridge</t>
  </si>
  <si>
    <t>Mark</t>
  </si>
  <si>
    <t>Tim</t>
  </si>
  <si>
    <t>Horgan</t>
  </si>
  <si>
    <t>Symons</t>
  </si>
  <si>
    <t>Horan</t>
  </si>
  <si>
    <t>Kenny</t>
  </si>
  <si>
    <t>Kayla</t>
  </si>
  <si>
    <t>Davies-Williams</t>
  </si>
  <si>
    <t>Chatterton</t>
  </si>
  <si>
    <t>Louise</t>
  </si>
  <si>
    <t>Brownsey</t>
  </si>
  <si>
    <t>Alexis</t>
  </si>
  <si>
    <t>Gardiner</t>
  </si>
  <si>
    <t>Kian</t>
  </si>
  <si>
    <t>Lloyd</t>
  </si>
  <si>
    <t>Tuck</t>
  </si>
  <si>
    <t>Goodall</t>
  </si>
  <si>
    <t>Kieran</t>
  </si>
  <si>
    <t>Breslin</t>
  </si>
  <si>
    <t>Andreas</t>
  </si>
  <si>
    <t>Abigail</t>
  </si>
  <si>
    <t>11-12 Women (1-12)</t>
  </si>
  <si>
    <t>13-14 Men (1-13)</t>
  </si>
  <si>
    <t>9-10 Women (1-13)</t>
  </si>
  <si>
    <t>FIG Development Level</t>
  </si>
  <si>
    <t>11-12 Women (1-15)</t>
  </si>
  <si>
    <t>11-12 Women (16-29)</t>
  </si>
  <si>
    <t>17-21 Women (1-15)</t>
  </si>
  <si>
    <t>17-21 Women (16-25)</t>
  </si>
  <si>
    <t>Disability Performance</t>
  </si>
  <si>
    <t>Compete all 4 passes</t>
  </si>
  <si>
    <t>9-10 Men (1-9)</t>
  </si>
  <si>
    <t>MEMBERSHIP #</t>
  </si>
  <si>
    <t>COMP #</t>
  </si>
  <si>
    <t>TRA FIG Performance Level - Women 17-21</t>
  </si>
  <si>
    <t>Allan</t>
  </si>
  <si>
    <t>Maggie-Jo</t>
  </si>
  <si>
    <t>TRA FIG Development Level - Women 15 -16</t>
  </si>
  <si>
    <t>Willoughby</t>
  </si>
  <si>
    <t>Goodman</t>
  </si>
  <si>
    <t>Elysia</t>
  </si>
  <si>
    <t>TUM FIG Performance Level - Men 17-21</t>
  </si>
  <si>
    <t>TUM FIG Performance Level - Men 13-14</t>
  </si>
  <si>
    <t>DMT FIG Performance Level - Men 13-14</t>
  </si>
  <si>
    <t>Hodgins</t>
  </si>
  <si>
    <t>TRA FIG Development Level - Men 17+</t>
  </si>
  <si>
    <t>TUM FIG Performance Level - Men 11-12</t>
  </si>
  <si>
    <t>TRA FIG Development Level - Women 13-14</t>
  </si>
  <si>
    <t>TRA FIG Performance Level - Women 9-10</t>
  </si>
  <si>
    <t>Whirlwinds Academy</t>
  </si>
  <si>
    <t>TRA FIG Performance Level - Men 17-21</t>
  </si>
  <si>
    <t>Lucking</t>
  </si>
  <si>
    <t>DMT FIG Performance Level - Women 9-10</t>
  </si>
  <si>
    <t>Mete</t>
  </si>
  <si>
    <t>Kayra</t>
  </si>
  <si>
    <t>Duder</t>
  </si>
  <si>
    <t>Giles</t>
  </si>
  <si>
    <t>DMT FIG Performance Level - Women 17-21</t>
  </si>
  <si>
    <t>Ray</t>
  </si>
  <si>
    <t>DMT FIG Performance Level - Women 13-14</t>
  </si>
  <si>
    <t>Semple</t>
  </si>
  <si>
    <t>DMT FIG Performance Level - Women 11-12</t>
  </si>
  <si>
    <t>DMT FIG Performance Level - Men 17-21</t>
  </si>
  <si>
    <t>Slatter</t>
  </si>
  <si>
    <t>TRA FIG Development Level - Men 9-10</t>
  </si>
  <si>
    <t>Washindi Trampoline Club</t>
  </si>
  <si>
    <t>Elhaggagi</t>
  </si>
  <si>
    <t>Kofi</t>
  </si>
  <si>
    <t>TRA FIG Development Level - Men 11-12</t>
  </si>
  <si>
    <t>Storey</t>
  </si>
  <si>
    <t>TUM FIG Performance Level - Women 15-16</t>
  </si>
  <si>
    <t>Warrington Gymnastics Club</t>
  </si>
  <si>
    <t>Gaffney</t>
  </si>
  <si>
    <t>TUM FIG Performance Level - Men 15-16</t>
  </si>
  <si>
    <t>Appleton</t>
  </si>
  <si>
    <t>TUM FIG Performance Level - Women 9-10</t>
  </si>
  <si>
    <t>TUM FIG Performance Level - Women 17-21</t>
  </si>
  <si>
    <t>Hay</t>
  </si>
  <si>
    <t>Sian</t>
  </si>
  <si>
    <t>Alix</t>
  </si>
  <si>
    <t>TRA FIG Development Level - Women 11-12</t>
  </si>
  <si>
    <t>TRA FIG Development Level - Women 17+</t>
  </si>
  <si>
    <t>TRA FIG Performance Level - Men 13-14</t>
  </si>
  <si>
    <t>Knight</t>
  </si>
  <si>
    <t>TRA FIG Development Level - Men 15-16</t>
  </si>
  <si>
    <t>DMT FIG Performance Level - Men Senior</t>
  </si>
  <si>
    <t>DMT FIG Performance Level - Men 15-16</t>
  </si>
  <si>
    <t>Bragg</t>
  </si>
  <si>
    <t>Sharmeela</t>
  </si>
  <si>
    <t>Twisters South Wales TC</t>
  </si>
  <si>
    <t>Eames</t>
  </si>
  <si>
    <t>Angel</t>
  </si>
  <si>
    <t>Henderson</t>
  </si>
  <si>
    <t>TRA FIG Performance Level - Women 15-16</t>
  </si>
  <si>
    <t>TRA FIG Performance Level - Women 13-14</t>
  </si>
  <si>
    <t>TRA FIG Performance Level - Men 11-12</t>
  </si>
  <si>
    <t>Allott</t>
  </si>
  <si>
    <t>DMT FIG Performance Level - Women Senior</t>
  </si>
  <si>
    <t>Maylor</t>
  </si>
  <si>
    <t>Laurie</t>
  </si>
  <si>
    <t>DMT FIG Performance Level - Men 11-12</t>
  </si>
  <si>
    <t>Mathews</t>
  </si>
  <si>
    <t>DMT FIG Performance Level - Men 9-10</t>
  </si>
  <si>
    <t>Shively</t>
  </si>
  <si>
    <t>Booth</t>
  </si>
  <si>
    <t>Madison</t>
  </si>
  <si>
    <t>Stoke Trampolining &amp; Gymnastics Club</t>
  </si>
  <si>
    <t>TRA FIG Performance Level - Women 11-12</t>
  </si>
  <si>
    <t>TRA FIG Development Level - Men 13-14</t>
  </si>
  <si>
    <t>TUM FIG Performance Level - Women 13-14</t>
  </si>
  <si>
    <t>TUM FIG Performance Level - Women 11-12</t>
  </si>
  <si>
    <t>Gee</t>
  </si>
  <si>
    <t>Slater</t>
  </si>
  <si>
    <t>SPring</t>
  </si>
  <si>
    <t>TUM FIG Performance Level - Men 9-10</t>
  </si>
  <si>
    <t>Chiles</t>
  </si>
  <si>
    <t>Ruben</t>
  </si>
  <si>
    <t>Baynes</t>
  </si>
  <si>
    <t>Southampton Trampoline Club</t>
  </si>
  <si>
    <t>South Tyneside Gym Club</t>
  </si>
  <si>
    <t>Sky High Trampoline Gymnastics Academy</t>
  </si>
  <si>
    <t>TRA FIG Performance Level - Men 15-16</t>
  </si>
  <si>
    <t>TRA FIG Development Level - Women 9-10</t>
  </si>
  <si>
    <t>Oliva</t>
  </si>
  <si>
    <t>Lia</t>
  </si>
  <si>
    <t>Winslet</t>
  </si>
  <si>
    <t>Harper</t>
  </si>
  <si>
    <t>Wainford</t>
  </si>
  <si>
    <t>Fisher</t>
  </si>
  <si>
    <t>Payne</t>
  </si>
  <si>
    <t>Ebbon</t>
  </si>
  <si>
    <t>Dunford</t>
  </si>
  <si>
    <t>Clare</t>
  </si>
  <si>
    <t>Burton</t>
  </si>
  <si>
    <t>Kamal</t>
  </si>
  <si>
    <t>Kerem</t>
  </si>
  <si>
    <t>Sensie</t>
  </si>
  <si>
    <t>Kwaama</t>
  </si>
  <si>
    <t>Darci</t>
  </si>
  <si>
    <t>Monteith</t>
  </si>
  <si>
    <t>Gary</t>
  </si>
  <si>
    <t>Kerr</t>
  </si>
  <si>
    <t>Brandon</t>
  </si>
  <si>
    <t>Skye-Rose</t>
  </si>
  <si>
    <t>Philbrook</t>
  </si>
  <si>
    <t>Maddy</t>
  </si>
  <si>
    <t>Wellings</t>
  </si>
  <si>
    <t>Cerys</t>
  </si>
  <si>
    <t>Whitehouse</t>
  </si>
  <si>
    <t>Martha</t>
  </si>
  <si>
    <t>Aydin</t>
  </si>
  <si>
    <t>Hadlow</t>
  </si>
  <si>
    <t>Run DMT</t>
  </si>
  <si>
    <t>Morais-Trigg</t>
  </si>
  <si>
    <t>Hagon</t>
  </si>
  <si>
    <t>Rebel Roos</t>
  </si>
  <si>
    <t>Ledger</t>
  </si>
  <si>
    <t>Eve</t>
  </si>
  <si>
    <t>TRA FIG Performance Level - Men 9-10</t>
  </si>
  <si>
    <t>Jowett</t>
  </si>
  <si>
    <t>Bamsey</t>
  </si>
  <si>
    <t>Aneya</t>
  </si>
  <si>
    <t>Boddington</t>
  </si>
  <si>
    <t>Alannah</t>
  </si>
  <si>
    <t>DMT FIG Performance Level - Women 15-16</t>
  </si>
  <si>
    <t>Wynne</t>
  </si>
  <si>
    <t>Sheppard</t>
  </si>
  <si>
    <t>Trainer</t>
  </si>
  <si>
    <t>Keren</t>
  </si>
  <si>
    <t>Rosie</t>
  </si>
  <si>
    <t>Mayes</t>
  </si>
  <si>
    <t>Beckley</t>
  </si>
  <si>
    <t>Xavier</t>
  </si>
  <si>
    <t>Petch</t>
  </si>
  <si>
    <t>Moir</t>
  </si>
  <si>
    <t>Parkin</t>
  </si>
  <si>
    <t>Campbell Read</t>
  </si>
  <si>
    <t>Spring</t>
  </si>
  <si>
    <t>Josie</t>
  </si>
  <si>
    <t>Songhurst</t>
  </si>
  <si>
    <t>TRA FIG Performance Level - Senior Men</t>
  </si>
  <si>
    <t>Leigh-Warren</t>
  </si>
  <si>
    <t>Frederick</t>
  </si>
  <si>
    <t>Kaylee</t>
  </si>
  <si>
    <t>Zaldua</t>
  </si>
  <si>
    <t>Pereira</t>
  </si>
  <si>
    <t>Wootton</t>
  </si>
  <si>
    <t>Savanna</t>
  </si>
  <si>
    <t>Auzenberga</t>
  </si>
  <si>
    <t>Marika</t>
  </si>
  <si>
    <t>Vassel</t>
  </si>
  <si>
    <t>Isobel</t>
  </si>
  <si>
    <t>Stewart</t>
  </si>
  <si>
    <t>Eyles</t>
  </si>
  <si>
    <t>Pippa</t>
  </si>
  <si>
    <t>Moen</t>
  </si>
  <si>
    <t>Marielle Genevieve Tuco</t>
  </si>
  <si>
    <t>Billingham</t>
  </si>
  <si>
    <t>Titley</t>
  </si>
  <si>
    <t>Lily May</t>
  </si>
  <si>
    <t>Potter</t>
  </si>
  <si>
    <t>Pordastgardan</t>
  </si>
  <si>
    <t>Hasti</t>
  </si>
  <si>
    <t>Hayward</t>
  </si>
  <si>
    <t>Emmie</t>
  </si>
  <si>
    <t>Hannigan-Train</t>
  </si>
  <si>
    <t>Bojang</t>
  </si>
  <si>
    <t>Malakai</t>
  </si>
  <si>
    <t>Taddei-Henry</t>
  </si>
  <si>
    <t>Hiett</t>
  </si>
  <si>
    <t>Giselle</t>
  </si>
  <si>
    <t>Parez</t>
  </si>
  <si>
    <t>Alana</t>
  </si>
  <si>
    <t>Stanchev</t>
  </si>
  <si>
    <t>Petar</t>
  </si>
  <si>
    <t>Helvadjian</t>
  </si>
  <si>
    <t>Natalya</t>
  </si>
  <si>
    <t>Hares</t>
  </si>
  <si>
    <t>Leeds Rebound Gymnastics Club</t>
  </si>
  <si>
    <t>Mcgowan</t>
  </si>
  <si>
    <t>Walls</t>
  </si>
  <si>
    <t>Koby</t>
  </si>
  <si>
    <t>Park</t>
  </si>
  <si>
    <t>Gabrielle</t>
  </si>
  <si>
    <t>Baker</t>
  </si>
  <si>
    <t>Shepherd</t>
  </si>
  <si>
    <t>feazey-noble</t>
  </si>
  <si>
    <t>alice</t>
  </si>
  <si>
    <t>Penny</t>
  </si>
  <si>
    <t>Newman Kemp</t>
  </si>
  <si>
    <t>Hendon Gym Club</t>
  </si>
  <si>
    <t>Cooke</t>
  </si>
  <si>
    <t>Hawkins</t>
  </si>
  <si>
    <t>Hale</t>
  </si>
  <si>
    <t>Pazaran-Butler</t>
  </si>
  <si>
    <t>Enrique</t>
  </si>
  <si>
    <t>Fairbanks</t>
  </si>
  <si>
    <t>Abu-Rajab</t>
  </si>
  <si>
    <t>Romey</t>
  </si>
  <si>
    <t>Malloy</t>
  </si>
  <si>
    <t>Caragh</t>
  </si>
  <si>
    <t>Norton</t>
  </si>
  <si>
    <t>Isabel</t>
  </si>
  <si>
    <t>G-Force Trampoline, Gymnastics &amp; DMT Club</t>
  </si>
  <si>
    <t>BRAZIER</t>
  </si>
  <si>
    <t>HOLLY</t>
  </si>
  <si>
    <t>Forrest</t>
  </si>
  <si>
    <t>Flyers TC</t>
  </si>
  <si>
    <t>Buist</t>
  </si>
  <si>
    <t>John</t>
  </si>
  <si>
    <t>FORREST</t>
  </si>
  <si>
    <t>SEAN</t>
  </si>
  <si>
    <t>Birrell</t>
  </si>
  <si>
    <t>Purnell</t>
  </si>
  <si>
    <t>Flitecrew  Trampoline Club</t>
  </si>
  <si>
    <t>Flight Gymnastics Academy</t>
  </si>
  <si>
    <t>Thompson</t>
  </si>
  <si>
    <t>Abbie</t>
  </si>
  <si>
    <t>Conroy</t>
  </si>
  <si>
    <t>Flynn</t>
  </si>
  <si>
    <t>Leakey</t>
  </si>
  <si>
    <t>Gillard</t>
  </si>
  <si>
    <t>Romy</t>
  </si>
  <si>
    <t>Lipinski</t>
  </si>
  <si>
    <t>Claudia</t>
  </si>
  <si>
    <t>McIntosh</t>
  </si>
  <si>
    <t>Jeffries</t>
  </si>
  <si>
    <t>Phoenix</t>
  </si>
  <si>
    <t>Juttla</t>
  </si>
  <si>
    <t>Kai</t>
  </si>
  <si>
    <t>Auld</t>
  </si>
  <si>
    <t>Rachael</t>
  </si>
  <si>
    <t>Neeson</t>
  </si>
  <si>
    <t>Mckenzie</t>
  </si>
  <si>
    <t>Robertson</t>
  </si>
  <si>
    <t>Connelly-Goodsell</t>
  </si>
  <si>
    <t>Scarlett-Rose</t>
  </si>
  <si>
    <t>Holloway</t>
  </si>
  <si>
    <t>West</t>
  </si>
  <si>
    <t>Mary</t>
  </si>
  <si>
    <t>Morton</t>
  </si>
  <si>
    <t>Lawrie</t>
  </si>
  <si>
    <t>Dow</t>
  </si>
  <si>
    <t>Haylock</t>
  </si>
  <si>
    <t>Lillia</t>
  </si>
  <si>
    <t>Dimensions Trampoline Club</t>
  </si>
  <si>
    <t>Furlong</t>
  </si>
  <si>
    <t>Matilda</t>
  </si>
  <si>
    <t>Powell</t>
  </si>
  <si>
    <t>Shannon</t>
  </si>
  <si>
    <t>Rhisian</t>
  </si>
  <si>
    <t>Sedgwick-Waters</t>
  </si>
  <si>
    <t>Gracie</t>
  </si>
  <si>
    <t>Zac</t>
  </si>
  <si>
    <t>Shewan</t>
  </si>
  <si>
    <t>Agnew</t>
  </si>
  <si>
    <t>Livvy</t>
  </si>
  <si>
    <t>DC Gymnastics</t>
  </si>
  <si>
    <t>Dobson</t>
  </si>
  <si>
    <t>Colchester Gymnastics Club</t>
  </si>
  <si>
    <t>Bell</t>
  </si>
  <si>
    <t>Mulligan</t>
  </si>
  <si>
    <t>Niamh</t>
  </si>
  <si>
    <t>Wort</t>
  </si>
  <si>
    <t>Nutter</t>
  </si>
  <si>
    <t>Perzamanos</t>
  </si>
  <si>
    <t>Kiera</t>
  </si>
  <si>
    <t>Mia Darcy Sui</t>
  </si>
  <si>
    <t>Kelise</t>
  </si>
  <si>
    <t>Colton</t>
  </si>
  <si>
    <t>Beth</t>
  </si>
  <si>
    <t>Lilly Doreen</t>
  </si>
  <si>
    <t>Ashton Christie</t>
  </si>
  <si>
    <t>Bardsley</t>
  </si>
  <si>
    <t>Houston</t>
  </si>
  <si>
    <t>Mulhall</t>
  </si>
  <si>
    <t>Kallum</t>
  </si>
  <si>
    <t>Lawther</t>
  </si>
  <si>
    <t>Godwin</t>
  </si>
  <si>
    <t>Chad</t>
  </si>
  <si>
    <t>Kimberley</t>
  </si>
  <si>
    <t>Sari</t>
  </si>
  <si>
    <t>Aliz</t>
  </si>
  <si>
    <t>Salkeld</t>
  </si>
  <si>
    <t>Chandler</t>
  </si>
  <si>
    <t>Butterworth</t>
  </si>
  <si>
    <t>Howard-Stapaj</t>
  </si>
  <si>
    <t>Larmond</t>
  </si>
  <si>
    <t>Cuddy</t>
  </si>
  <si>
    <t>Franklin</t>
  </si>
  <si>
    <t>Jai</t>
  </si>
  <si>
    <t>Declan</t>
  </si>
  <si>
    <t>Oksanen-Wills</t>
  </si>
  <si>
    <t>Emil</t>
  </si>
  <si>
    <t>Beveridge</t>
  </si>
  <si>
    <t>Maddie</t>
  </si>
  <si>
    <t>Brant</t>
  </si>
  <si>
    <t>Eighteen</t>
  </si>
  <si>
    <t>Hodgkin</t>
  </si>
  <si>
    <t>Demi-Leigh</t>
  </si>
  <si>
    <t>Hopgood</t>
  </si>
  <si>
    <t>O’Brien</t>
  </si>
  <si>
    <t>Aspire TC</t>
  </si>
  <si>
    <t>Mcaleese</t>
  </si>
  <si>
    <t>Josh Paul</t>
  </si>
  <si>
    <t>Servini</t>
  </si>
  <si>
    <t>Saskia</t>
  </si>
  <si>
    <t>Brain</t>
  </si>
  <si>
    <t>Hallum</t>
  </si>
  <si>
    <t>Hall-Cooper</t>
  </si>
  <si>
    <t>Bella</t>
  </si>
  <si>
    <t>Antonius</t>
  </si>
  <si>
    <t>Willerton</t>
  </si>
  <si>
    <t>Kristof</t>
  </si>
  <si>
    <t>McCoy</t>
  </si>
  <si>
    <t>Trio</t>
  </si>
  <si>
    <t>Eleele</t>
  </si>
  <si>
    <t>All Stars Gymnastics Club</t>
  </si>
  <si>
    <t>Huggins</t>
  </si>
  <si>
    <t>Aliyah</t>
  </si>
  <si>
    <t>O'Donnabhain</t>
  </si>
  <si>
    <t>Membership Number</t>
  </si>
  <si>
    <t>Gender</t>
  </si>
  <si>
    <t>Last Name</t>
  </si>
  <si>
    <t>First Name</t>
  </si>
  <si>
    <t>competitionid</t>
  </si>
  <si>
    <t>Name</t>
  </si>
  <si>
    <t>Company Name</t>
  </si>
  <si>
    <t>Discipline</t>
  </si>
  <si>
    <t>Row Labels</t>
  </si>
  <si>
    <t>Grand Total</t>
  </si>
  <si>
    <t>9-10 Women (1-11)</t>
  </si>
  <si>
    <t>9-10 Men (1-7)</t>
  </si>
  <si>
    <t>9-10 Men (8-14)</t>
  </si>
  <si>
    <t>15-16 Women (1-10)</t>
  </si>
  <si>
    <t>15-16 Women (11-20)</t>
  </si>
  <si>
    <t>15-16 Women (1-16)</t>
  </si>
  <si>
    <t>15-16 Women (17-32)</t>
  </si>
  <si>
    <t>17+ Women (1-11)</t>
  </si>
  <si>
    <t>9-10 Women (1-6)</t>
  </si>
  <si>
    <t>11-12 Women (13-24)</t>
  </si>
  <si>
    <t>Compete Passes 1 &amp; 2</t>
  </si>
  <si>
    <t>Day</t>
  </si>
  <si>
    <t>Flight</t>
  </si>
  <si>
    <t xml:space="preserve">FIG Performance Level </t>
  </si>
  <si>
    <t>Startlist (V1.1)</t>
  </si>
  <si>
    <t>Compete - 4 routines</t>
  </si>
  <si>
    <t>March In &amp; Two Touch Warm-Up</t>
  </si>
  <si>
    <t>General Warm-up - Warm-up Hall</t>
  </si>
  <si>
    <t>Compete - Voluntary Routine</t>
  </si>
  <si>
    <t>Men</t>
  </si>
  <si>
    <t>Women</t>
  </si>
  <si>
    <t>9-10</t>
  </si>
  <si>
    <t>11-12</t>
  </si>
  <si>
    <t>13-14</t>
  </si>
  <si>
    <t>15-16</t>
  </si>
  <si>
    <t>17-21</t>
  </si>
  <si>
    <t>Senior</t>
  </si>
  <si>
    <t>Reg</t>
  </si>
  <si>
    <t>Stretch</t>
  </si>
  <si>
    <t>Warm-up</t>
  </si>
  <si>
    <t>March in</t>
  </si>
  <si>
    <t>Touch</t>
  </si>
  <si>
    <t>Comp TUM</t>
  </si>
  <si>
    <t>March out</t>
  </si>
  <si>
    <t>Start</t>
  </si>
  <si>
    <t>Hours</t>
  </si>
  <si>
    <t>Mins</t>
  </si>
  <si>
    <t>Lunch</t>
  </si>
  <si>
    <t>Pres</t>
  </si>
  <si>
    <t xml:space="preserve">Touch </t>
  </si>
  <si>
    <t>W/up #</t>
  </si>
  <si>
    <t>Competitors</t>
  </si>
  <si>
    <t>W/up time</t>
  </si>
  <si>
    <t>Comp time</t>
  </si>
  <si>
    <t>Routine #</t>
  </si>
  <si>
    <t>Time</t>
  </si>
  <si>
    <t>ORDER</t>
  </si>
  <si>
    <t>PANEL</t>
  </si>
  <si>
    <t>TUM FIG Performance Level - Men Senior</t>
  </si>
  <si>
    <t>TUM FIG Performance Level - Women Senior</t>
  </si>
  <si>
    <t>TRA FIG Performance Level - Men 9-10 yrs</t>
  </si>
  <si>
    <t>Azzopardi</t>
  </si>
  <si>
    <t>Kristen</t>
  </si>
  <si>
    <t>Badrock</t>
  </si>
  <si>
    <t>Disabilities Performance - Category 2 - Women 15+</t>
  </si>
  <si>
    <t>Amber Valley Gym Club (the)</t>
  </si>
  <si>
    <t>Bluett</t>
  </si>
  <si>
    <t>Bovington</t>
  </si>
  <si>
    <t>Big Jumps TC</t>
  </si>
  <si>
    <t>Boxall</t>
  </si>
  <si>
    <t>TRA FIG Performance Level - Men Senior</t>
  </si>
  <si>
    <t>Brady</t>
  </si>
  <si>
    <t>Disabilities Performance - Category 2 - Women U15</t>
  </si>
  <si>
    <t>TRA FIG Performance Level - Women Senior</t>
  </si>
  <si>
    <t>Joao</t>
  </si>
  <si>
    <t>Caeiro</t>
  </si>
  <si>
    <t>Heathrow Gym Club</t>
  </si>
  <si>
    <t>Tommie</t>
  </si>
  <si>
    <t>Clowes</t>
  </si>
  <si>
    <t>Collier</t>
  </si>
  <si>
    <t>Flight Trampoline Club</t>
  </si>
  <si>
    <t>Disabilities Performance - Category 1 - Women 15+</t>
  </si>
  <si>
    <t>Crighton</t>
  </si>
  <si>
    <t>Disabilities Performance - Category 2 - Men U15</t>
  </si>
  <si>
    <t>Francesca</t>
  </si>
  <si>
    <t>Dawe</t>
  </si>
  <si>
    <t>Mate</t>
  </si>
  <si>
    <t>Dominik</t>
  </si>
  <si>
    <t>Disabilities Performance - Category 1 - Women U15</t>
  </si>
  <si>
    <t>Eisenhuth</t>
  </si>
  <si>
    <t>Scarlott</t>
  </si>
  <si>
    <t>Sleaford Elite Gym Club</t>
  </si>
  <si>
    <t>Sparta TC</t>
  </si>
  <si>
    <t>Gosling</t>
  </si>
  <si>
    <t>Haines</t>
  </si>
  <si>
    <t>Freefallers Trampoline Club</t>
  </si>
  <si>
    <t>Hanson-Moring</t>
  </si>
  <si>
    <t>Frankie</t>
  </si>
  <si>
    <t>Haugh</t>
  </si>
  <si>
    <t>Disabilities Performance - Category 2 - Men 15+</t>
  </si>
  <si>
    <t>Disabilities Performance - Category 1 - Men U15</t>
  </si>
  <si>
    <t>Elleisa</t>
  </si>
  <si>
    <t>Hinton</t>
  </si>
  <si>
    <t>Faith</t>
  </si>
  <si>
    <t>Hoban</t>
  </si>
  <si>
    <t>Alpha Trampoline Club</t>
  </si>
  <si>
    <t>Alba Trampoline Club</t>
  </si>
  <si>
    <t>Jessop</t>
  </si>
  <si>
    <t>Kidd</t>
  </si>
  <si>
    <t>Teesside Academy of Gymnastics</t>
  </si>
  <si>
    <t>Kilkerri</t>
  </si>
  <si>
    <t>Leahy</t>
  </si>
  <si>
    <t>Ramarni</t>
  </si>
  <si>
    <t>Levena</t>
  </si>
  <si>
    <t>Mcdonough</t>
  </si>
  <si>
    <t>McLean</t>
  </si>
  <si>
    <t>Mcwilliams</t>
  </si>
  <si>
    <t>Millington</t>
  </si>
  <si>
    <t>Fionnuala</t>
  </si>
  <si>
    <t>Mulholland</t>
  </si>
  <si>
    <t>Breanne</t>
  </si>
  <si>
    <t>Murzyn</t>
  </si>
  <si>
    <t>Caerau Vale Trampoline Club</t>
  </si>
  <si>
    <t>Zoe</t>
  </si>
  <si>
    <t>Ottaway</t>
  </si>
  <si>
    <t>scott</t>
  </si>
  <si>
    <t>paddon</t>
  </si>
  <si>
    <t>Becky</t>
  </si>
  <si>
    <t>Patton</t>
  </si>
  <si>
    <t>Tachina</t>
  </si>
  <si>
    <t>Peeters</t>
  </si>
  <si>
    <t>Pitman</t>
  </si>
  <si>
    <t>Okehampton Flyers Gym, Trampoline &amp; DMT Club</t>
  </si>
  <si>
    <t>Miley</t>
  </si>
  <si>
    <t>Poland</t>
  </si>
  <si>
    <t>Ringsell</t>
  </si>
  <si>
    <t>Abbey High Fliers</t>
  </si>
  <si>
    <t>Disabilities Performance - Category 1 - Men 15+</t>
  </si>
  <si>
    <t>Abby</t>
  </si>
  <si>
    <t>Shearer</t>
  </si>
  <si>
    <t>Shields</t>
  </si>
  <si>
    <t>Somers</t>
  </si>
  <si>
    <t>Elidia</t>
  </si>
  <si>
    <t>Sowerby</t>
  </si>
  <si>
    <t>Zane</t>
  </si>
  <si>
    <t>Stout</t>
  </si>
  <si>
    <t>Waine</t>
  </si>
  <si>
    <t>Tess</t>
  </si>
  <si>
    <t>Corey</t>
  </si>
  <si>
    <t>Walkes</t>
  </si>
  <si>
    <t>DAY</t>
  </si>
  <si>
    <t>Count of SURNAME</t>
  </si>
  <si>
    <t>15-16 Men (1-14)</t>
  </si>
  <si>
    <t>Senior Women (1-12)</t>
  </si>
  <si>
    <t>Senior Men (1-12)</t>
  </si>
  <si>
    <t>17-21 Men (1-8)</t>
  </si>
  <si>
    <t>17-21 Women (11-20)</t>
  </si>
  <si>
    <t>13-14 Women (1-10)</t>
  </si>
  <si>
    <t>13-14 Women (11-20)</t>
  </si>
  <si>
    <t>11-12 Men (1-17)</t>
  </si>
  <si>
    <t>11-12 Women (1-14)</t>
  </si>
  <si>
    <t>11-12 Women (15-28)</t>
  </si>
  <si>
    <t>13-14 Women (1-13)</t>
  </si>
  <si>
    <t>11-12 Men (1-9)</t>
  </si>
  <si>
    <t>11-12 Men (10-18)</t>
  </si>
  <si>
    <t>13-14 Men (1-12)</t>
  </si>
  <si>
    <t>15-16 Men (1-8)</t>
  </si>
  <si>
    <t>Senior Women (1-8)</t>
  </si>
  <si>
    <t>15-16 Women (1-8)</t>
  </si>
  <si>
    <t>13-14 Women (1-15)</t>
  </si>
  <si>
    <t>13-14 Women (16-29)</t>
  </si>
  <si>
    <t>13-14 Men (13-24)</t>
  </si>
  <si>
    <t>15-16 Men (9-17)</t>
  </si>
  <si>
    <t>9-10 Women (1-9)</t>
  </si>
  <si>
    <t>11-12 Women (1-10)</t>
  </si>
  <si>
    <t>11-12 Women (11-20)</t>
  </si>
  <si>
    <t>Senior Men (1-9)</t>
  </si>
  <si>
    <t>17-21 Men (1-14)</t>
  </si>
  <si>
    <t>13-14 Men (1-14)</t>
  </si>
  <si>
    <t>Trampoline, DMT &amp; Tumbling Spring Series 2 - Saturday 1st June 2019</t>
  </si>
  <si>
    <t>Trampoline, DMT &amp; Tumbling Spring Series 1 - Sunday 2nd June 2019</t>
  </si>
  <si>
    <t>DURATION</t>
  </si>
  <si>
    <t>This group only 2 routines</t>
  </si>
  <si>
    <t>Trampoline, DMT &amp; Tumbling Spring Event Series 2 - 2019</t>
  </si>
  <si>
    <t>Saturday from TBC(Podium Training) - TBC</t>
  </si>
  <si>
    <t>Friday from TBC(Podium Training) - TBC</t>
  </si>
  <si>
    <t>Trampoline, DMT &amp; Tumbling Spring Series 2 - Sunday 2nd June 2019</t>
  </si>
  <si>
    <t xml:space="preserve">Benjamin </t>
  </si>
  <si>
    <t xml:space="preserve">Watts </t>
  </si>
  <si>
    <t>17-21 Men (15-19)</t>
  </si>
  <si>
    <t>17+ Women (12-26)</t>
  </si>
  <si>
    <t xml:space="preserve">Sarah </t>
  </si>
  <si>
    <t>11-12 Men (1-15)</t>
  </si>
  <si>
    <t xml:space="preserve">Harrison </t>
  </si>
  <si>
    <t xml:space="preserve">Wicks </t>
  </si>
  <si>
    <t xml:space="preserve">Ministry of Air </t>
  </si>
  <si>
    <t xml:space="preserve">Brendan </t>
  </si>
  <si>
    <t xml:space="preserve">Raisbury </t>
  </si>
  <si>
    <t xml:space="preserve">Ministy of Air </t>
  </si>
  <si>
    <t>15-16 Men (1-11)</t>
  </si>
  <si>
    <t xml:space="preserve">Harry </t>
  </si>
  <si>
    <t xml:space="preserve">Stewart </t>
  </si>
  <si>
    <t xml:space="preserve">Meadow </t>
  </si>
  <si>
    <t xml:space="preserve">Thomas </t>
  </si>
  <si>
    <t>Bennison</t>
  </si>
  <si>
    <t>Stainsby School of Gymnastics</t>
  </si>
  <si>
    <t>11-12 Women (29-43)</t>
  </si>
  <si>
    <t>Lani</t>
  </si>
  <si>
    <t xml:space="preserve">Ravenhall </t>
  </si>
  <si>
    <t xml:space="preserve">Maisie </t>
  </si>
  <si>
    <t xml:space="preserve">Fixter </t>
  </si>
  <si>
    <t xml:space="preserve">Adam </t>
  </si>
  <si>
    <t>Horne</t>
  </si>
  <si>
    <t xml:space="preserve">Wakefield gym Club </t>
  </si>
  <si>
    <t>15-16 Men (10-18)</t>
  </si>
  <si>
    <t xml:space="preserve">Jacob </t>
  </si>
  <si>
    <t xml:space="preserve">Kelly </t>
  </si>
  <si>
    <t xml:space="preserve">Wakefield Gym Club </t>
  </si>
  <si>
    <t>17-21 Men (9-18)</t>
  </si>
  <si>
    <t xml:space="preserve">Aaron </t>
  </si>
  <si>
    <t xml:space="preserve">Heaton </t>
  </si>
  <si>
    <t xml:space="preserve">William </t>
  </si>
  <si>
    <t>Finn</t>
  </si>
  <si>
    <t>Senior Men (1-7)</t>
  </si>
  <si>
    <t xml:space="preserve">Browne </t>
  </si>
  <si>
    <t>15-16 Women (9-16)</t>
  </si>
  <si>
    <t>Bobbie</t>
  </si>
  <si>
    <t xml:space="preserve">White </t>
  </si>
  <si>
    <t xml:space="preserve">17-21 Women (1-8) </t>
  </si>
  <si>
    <t xml:space="preserve">Lucy </t>
  </si>
  <si>
    <t xml:space="preserve">Costello </t>
  </si>
  <si>
    <t>9-10 Women (12-24)</t>
  </si>
  <si>
    <t>Sadler</t>
  </si>
  <si>
    <t xml:space="preserve">Rose </t>
  </si>
  <si>
    <t>Justice</t>
  </si>
  <si>
    <t>Scarlet</t>
  </si>
  <si>
    <t xml:space="preserve">Parchmen </t>
  </si>
  <si>
    <t>13-14 Women (14-27)</t>
  </si>
  <si>
    <t>Carey</t>
  </si>
  <si>
    <t>Cat 1 Women U15 (1-3)</t>
  </si>
  <si>
    <t>Cat 1 Women 15+ (1-7)</t>
  </si>
  <si>
    <t xml:space="preserve">Cat 1 Men U15 (1-2) </t>
  </si>
  <si>
    <t xml:space="preserve">Cat 1 Men 15+ (1-2) </t>
  </si>
  <si>
    <t>Cat 2 Women U15 (1-3)</t>
  </si>
  <si>
    <t xml:space="preserve">Cat 2 Men U15 (1-2) </t>
  </si>
  <si>
    <t xml:space="preserve">Cat 2 Men 15+ (1-2) </t>
  </si>
  <si>
    <t>Cat 2 Women 15+ (1-6)</t>
  </si>
  <si>
    <t>Startlist (V1.0)</t>
  </si>
  <si>
    <t>Version 1.0</t>
  </si>
  <si>
    <t>Flight Gymnastics Academy (Guest)</t>
  </si>
  <si>
    <t>Andover Gymnastics Club (Guest)</t>
  </si>
  <si>
    <t>11-12 Men (10-20)</t>
  </si>
  <si>
    <t xml:space="preserve">Harvey </t>
  </si>
  <si>
    <t xml:space="preserve">Lawrence </t>
  </si>
  <si>
    <t xml:space="preserve">Wigan Seagulls Gym Club </t>
  </si>
  <si>
    <t>Updated 10/05/19</t>
  </si>
  <si>
    <t>15-16 Women (10-20)</t>
  </si>
  <si>
    <t>15-16 Women (33-37)</t>
  </si>
  <si>
    <t xml:space="preserve">Caragh </t>
  </si>
  <si>
    <t xml:space="preserve">Malloy </t>
  </si>
  <si>
    <t>surely</t>
  </si>
  <si>
    <t>Moved to Sunday Flight 7 - reg done</t>
  </si>
  <si>
    <t>Withdrawn - reg done</t>
  </si>
  <si>
    <t>Reg done</t>
  </si>
  <si>
    <t>Moved from Saturday Flight 6 - reg done</t>
  </si>
  <si>
    <t>Club Updated - reg done</t>
  </si>
  <si>
    <t>Moved to Saturday Flight 8 - reg done</t>
  </si>
  <si>
    <t>Gymnast moved to Saturday flight 7 - reg done</t>
  </si>
  <si>
    <t>Gymnast moved from Saturday Flight 7 - reg done</t>
  </si>
  <si>
    <t xml:space="preserve">Withdrawn </t>
  </si>
  <si>
    <t>Withdrawn</t>
  </si>
  <si>
    <r>
      <t>17+ Men (1-</t>
    </r>
    <r>
      <rPr>
        <b/>
        <sz val="12"/>
        <rFont val="Foco Light"/>
        <family val="2"/>
      </rPr>
      <t>17)</t>
    </r>
  </si>
  <si>
    <t xml:space="preserve">Gerald </t>
  </si>
  <si>
    <t>Elder-Vass</t>
  </si>
  <si>
    <t>Gymnast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</si>
</sst>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:ss;@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Foco Light"/>
      <family val="2"/>
    </font>
    <font>
      <sz val="12"/>
      <name val="Foco Light"/>
      <family val="2"/>
    </font>
    <font>
      <b/>
      <sz val="16"/>
      <name val="Foco Light"/>
      <family val="2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Foco Light"/>
      <family val="2"/>
    </font>
    <font>
      <sz val="12"/>
      <color theme="1"/>
      <name val="Foco Light"/>
      <family val="2"/>
    </font>
    <font>
      <b/>
      <sz val="12"/>
      <color theme="1"/>
      <name val="Foco Light"/>
      <family val="2"/>
    </font>
    <font>
      <b/>
      <strike/>
      <sz val="12"/>
      <color theme="1"/>
      <name val="Foco Light"/>
      <family val="2"/>
    </font>
    <font>
      <i/>
      <sz val="12"/>
      <color theme="1"/>
      <name val="Foco Light"/>
      <family val="2"/>
    </font>
    <font>
      <sz val="11"/>
      <name val="Calibri"/>
      <family val="2"/>
      <scheme val="minor"/>
    </font>
    <font>
      <b/>
      <sz val="12"/>
      <name val="Foco Light"/>
      <family val="2"/>
    </font>
    <font>
      <b/>
      <sz val="12"/>
      <color theme="0"/>
      <name val="Foco Light"/>
      <family val="2"/>
    </font>
    <font>
      <i/>
      <sz val="11"/>
      <color theme="1"/>
      <name val="Foco Light"/>
      <family val="2"/>
    </font>
    <font>
      <b/>
      <sz val="12"/>
      <color theme="1"/>
      <name val="Foco Light"/>
      <family val="2"/>
    </font>
    <font>
      <strike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14">
    <xf numFmtId="0" fontId="0" fillId="0" borderId="0"/>
    <xf numFmtId="0" fontId="8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</cellStyleXfs>
  <cellXfs count="187">
    <xf numFmtId="0" fontId="0" fillId="0" borderId="0" xfId="0"/>
    <xf numFmtId="0" fontId="0" fillId="0" borderId="0" xfId="0" applyAlignment="1">
      <alignment horizontal="right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5" fillId="0" borderId="0" xfId="0" applyFont="1"/>
    <xf numFmtId="0" fontId="14" fillId="0" borderId="0" xfId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15" fillId="0" borderId="0" xfId="1" applyFont="1" applyAlignment="1">
      <alignment horizontal="center"/>
    </xf>
    <xf numFmtId="2" fontId="14" fillId="0" borderId="0" xfId="1" applyNumberFormat="1" applyFont="1"/>
    <xf numFmtId="0" fontId="15" fillId="0" borderId="0" xfId="1" applyFont="1"/>
    <xf numFmtId="0" fontId="15" fillId="4" borderId="0" xfId="1" applyFont="1" applyFill="1"/>
    <xf numFmtId="2" fontId="14" fillId="4" borderId="0" xfId="1" applyNumberFormat="1" applyFont="1" applyFill="1" applyAlignment="1">
      <alignment horizontal="center"/>
    </xf>
    <xf numFmtId="2" fontId="14" fillId="4" borderId="0" xfId="1" applyNumberFormat="1" applyFont="1" applyFill="1"/>
    <xf numFmtId="0" fontId="0" fillId="0" borderId="0" xfId="0" applyAlignment="1">
      <alignment horizontal="center"/>
    </xf>
    <xf numFmtId="0" fontId="17" fillId="0" borderId="0" xfId="0" applyFont="1"/>
    <xf numFmtId="0" fontId="18" fillId="0" borderId="3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/>
    <xf numFmtId="0" fontId="14" fillId="0" borderId="0" xfId="1" applyFont="1" applyAlignment="1">
      <alignment horizontal="left"/>
    </xf>
    <xf numFmtId="0" fontId="14" fillId="6" borderId="0" xfId="1" applyFont="1" applyFill="1" applyAlignment="1">
      <alignment horizontal="left"/>
    </xf>
    <xf numFmtId="0" fontId="14" fillId="6" borderId="0" xfId="1" applyFont="1" applyFill="1" applyAlignment="1">
      <alignment horizontal="center"/>
    </xf>
    <xf numFmtId="0" fontId="0" fillId="0" borderId="1" xfId="0" applyBorder="1"/>
    <xf numFmtId="0" fontId="5" fillId="0" borderId="0" xfId="413"/>
    <xf numFmtId="3" fontId="5" fillId="0" borderId="0" xfId="413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413" applyFont="1"/>
    <xf numFmtId="0" fontId="4" fillId="0" borderId="0" xfId="413" applyFont="1" applyAlignment="1">
      <alignment horizontal="center"/>
    </xf>
    <xf numFmtId="0" fontId="5" fillId="0" borderId="0" xfId="413" applyAlignment="1">
      <alignment horizontal="center"/>
    </xf>
    <xf numFmtId="0" fontId="5" fillId="7" borderId="0" xfId="413" applyFill="1"/>
    <xf numFmtId="3" fontId="5" fillId="7" borderId="0" xfId="413" applyNumberFormat="1" applyFill="1"/>
    <xf numFmtId="0" fontId="4" fillId="7" borderId="0" xfId="413" applyFont="1" applyFill="1"/>
    <xf numFmtId="0" fontId="5" fillId="7" borderId="0" xfId="413" applyFill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2" fontId="23" fillId="0" borderId="0" xfId="1" applyNumberFormat="1" applyFont="1" applyAlignment="1">
      <alignment horizontal="center"/>
    </xf>
    <xf numFmtId="0" fontId="23" fillId="6" borderId="0" xfId="1" applyFont="1" applyFill="1" applyAlignment="1">
      <alignment horizontal="left"/>
    </xf>
    <xf numFmtId="0" fontId="23" fillId="6" borderId="0" xfId="1" applyFont="1" applyFill="1" applyAlignment="1">
      <alignment horizontal="center"/>
    </xf>
    <xf numFmtId="0" fontId="23" fillId="2" borderId="7" xfId="1" applyFont="1" applyFill="1" applyBorder="1" applyAlignment="1">
      <alignment horizontal="center"/>
    </xf>
    <xf numFmtId="2" fontId="23" fillId="2" borderId="8" xfId="1" applyNumberFormat="1" applyFont="1" applyFill="1" applyBorder="1" applyAlignment="1">
      <alignment horizontal="center"/>
    </xf>
    <xf numFmtId="0" fontId="23" fillId="2" borderId="8" xfId="1" applyFont="1" applyFill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2" fontId="23" fillId="2" borderId="1" xfId="1" applyNumberFormat="1" applyFont="1" applyFill="1" applyBorder="1"/>
    <xf numFmtId="0" fontId="23" fillId="2" borderId="1" xfId="1" applyFont="1" applyFill="1" applyBorder="1"/>
    <xf numFmtId="0" fontId="23" fillId="2" borderId="1" xfId="1" applyFont="1" applyFill="1" applyBorder="1" applyAlignment="1">
      <alignment horizontal="center"/>
    </xf>
    <xf numFmtId="2" fontId="23" fillId="2" borderId="1" xfId="1" applyNumberFormat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2" fontId="22" fillId="3" borderId="1" xfId="1" applyNumberFormat="1" applyFont="1" applyFill="1" applyBorder="1"/>
    <xf numFmtId="0" fontId="22" fillId="3" borderId="1" xfId="1" applyFont="1" applyFill="1" applyBorder="1"/>
    <xf numFmtId="2" fontId="23" fillId="3" borderId="1" xfId="1" applyNumberFormat="1" applyFont="1" applyFill="1" applyBorder="1" applyAlignment="1">
      <alignment horizontal="center"/>
    </xf>
    <xf numFmtId="20" fontId="23" fillId="2" borderId="1" xfId="1" applyNumberFormat="1" applyFont="1" applyFill="1" applyBorder="1" applyAlignment="1">
      <alignment horizontal="center"/>
    </xf>
    <xf numFmtId="0" fontId="23" fillId="0" borderId="1" xfId="1" applyFont="1" applyBorder="1"/>
    <xf numFmtId="2" fontId="23" fillId="0" borderId="1" xfId="0" applyNumberFormat="1" applyFont="1" applyBorder="1" applyAlignment="1">
      <alignment horizontal="left"/>
    </xf>
    <xf numFmtId="0" fontId="22" fillId="0" borderId="1" xfId="0" applyFont="1" applyBorder="1"/>
    <xf numFmtId="0" fontId="22" fillId="0" borderId="1" xfId="1" applyFont="1" applyBorder="1"/>
    <xf numFmtId="165" fontId="23" fillId="3" borderId="1" xfId="1" applyNumberFormat="1" applyFont="1" applyFill="1" applyBorder="1" applyAlignment="1">
      <alignment horizontal="center"/>
    </xf>
    <xf numFmtId="0" fontId="23" fillId="0" borderId="1" xfId="0" applyFont="1" applyBorder="1"/>
    <xf numFmtId="0" fontId="22" fillId="0" borderId="0" xfId="2" applyFont="1" applyAlignment="1">
      <alignment horizontal="center"/>
    </xf>
    <xf numFmtId="165" fontId="23" fillId="2" borderId="3" xfId="1" applyNumberFormat="1" applyFont="1" applyFill="1" applyBorder="1" applyAlignment="1">
      <alignment horizontal="center"/>
    </xf>
    <xf numFmtId="0" fontId="22" fillId="2" borderId="5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0" borderId="0" xfId="0" applyNumberFormat="1" applyFont="1"/>
    <xf numFmtId="2" fontId="23" fillId="0" borderId="0" xfId="0" applyNumberFormat="1" applyFont="1" applyAlignment="1">
      <alignment horizontal="center"/>
    </xf>
    <xf numFmtId="0" fontId="23" fillId="2" borderId="2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"/>
    </xf>
    <xf numFmtId="0" fontId="22" fillId="3" borderId="4" xfId="1" applyFont="1" applyFill="1" applyBorder="1"/>
    <xf numFmtId="0" fontId="23" fillId="0" borderId="4" xfId="1" applyFont="1" applyBorder="1"/>
    <xf numFmtId="0" fontId="22" fillId="0" borderId="4" xfId="0" applyFont="1" applyBorder="1"/>
    <xf numFmtId="0" fontId="22" fillId="0" borderId="4" xfId="1" applyFont="1" applyBorder="1"/>
    <xf numFmtId="0" fontId="23" fillId="0" borderId="4" xfId="0" applyFont="1" applyBorder="1"/>
    <xf numFmtId="0" fontId="22" fillId="0" borderId="4" xfId="2" applyFont="1" applyBorder="1" applyAlignment="1">
      <alignment horizontal="center"/>
    </xf>
    <xf numFmtId="20" fontId="23" fillId="2" borderId="6" xfId="1" applyNumberFormat="1" applyFont="1" applyFill="1" applyBorder="1" applyAlignment="1">
      <alignment horizontal="center"/>
    </xf>
    <xf numFmtId="2" fontId="23" fillId="2" borderId="2" xfId="1" applyNumberFormat="1" applyFont="1" applyFill="1" applyBorder="1" applyAlignment="1">
      <alignment horizontal="center"/>
    </xf>
    <xf numFmtId="2" fontId="23" fillId="2" borderId="4" xfId="1" applyNumberFormat="1" applyFont="1" applyFill="1" applyBorder="1" applyAlignment="1">
      <alignment horizontal="center"/>
    </xf>
    <xf numFmtId="2" fontId="23" fillId="3" borderId="1" xfId="1" applyNumberFormat="1" applyFont="1" applyFill="1" applyBorder="1"/>
    <xf numFmtId="2" fontId="23" fillId="3" borderId="4" xfId="1" applyNumberFormat="1" applyFont="1" applyFill="1" applyBorder="1"/>
    <xf numFmtId="2" fontId="23" fillId="0" borderId="4" xfId="1" applyNumberFormat="1" applyFont="1" applyBorder="1"/>
    <xf numFmtId="2" fontId="22" fillId="0" borderId="4" xfId="0" applyNumberFormat="1" applyFont="1" applyBorder="1"/>
    <xf numFmtId="165" fontId="23" fillId="3" borderId="1" xfId="1" applyNumberFormat="1" applyFont="1" applyFill="1" applyBorder="1"/>
    <xf numFmtId="2" fontId="22" fillId="3" borderId="4" xfId="1" applyNumberFormat="1" applyFont="1" applyFill="1" applyBorder="1"/>
    <xf numFmtId="2" fontId="23" fillId="0" borderId="1" xfId="0" applyNumberFormat="1" applyFont="1" applyBorder="1" applyAlignment="1">
      <alignment horizontal="center"/>
    </xf>
    <xf numFmtId="2" fontId="23" fillId="0" borderId="4" xfId="0" applyNumberFormat="1" applyFont="1" applyBorder="1"/>
    <xf numFmtId="0" fontId="22" fillId="2" borderId="3" xfId="1" applyFont="1" applyFill="1" applyBorder="1" applyAlignment="1">
      <alignment horizontal="center"/>
    </xf>
    <xf numFmtId="2" fontId="23" fillId="2" borderId="1" xfId="1" applyNumberFormat="1" applyFont="1" applyFill="1" applyBorder="1" applyAlignment="1">
      <alignment horizontal="center" vertical="center"/>
    </xf>
    <xf numFmtId="2" fontId="22" fillId="0" borderId="4" xfId="1" applyNumberFormat="1" applyFont="1" applyBorder="1"/>
    <xf numFmtId="2" fontId="23" fillId="0" borderId="1" xfId="1" applyNumberFormat="1" applyFont="1" applyBorder="1" applyAlignment="1">
      <alignment horizontal="left"/>
    </xf>
    <xf numFmtId="2" fontId="25" fillId="0" borderId="4" xfId="1" applyNumberFormat="1" applyFont="1" applyBorder="1"/>
    <xf numFmtId="0" fontId="23" fillId="0" borderId="1" xfId="1" applyFont="1" applyBorder="1" applyAlignment="1">
      <alignment horizontal="left"/>
    </xf>
    <xf numFmtId="2" fontId="23" fillId="0" borderId="1" xfId="1" applyNumberFormat="1" applyFont="1" applyBorder="1"/>
    <xf numFmtId="2" fontId="22" fillId="0" borderId="1" xfId="0" applyNumberFormat="1" applyFont="1" applyBorder="1"/>
    <xf numFmtId="2" fontId="23" fillId="0" borderId="1" xfId="0" applyNumberFormat="1" applyFont="1" applyBorder="1"/>
    <xf numFmtId="2" fontId="24" fillId="0" borderId="1" xfId="0" applyNumberFormat="1" applyFont="1" applyBorder="1"/>
    <xf numFmtId="2" fontId="22" fillId="0" borderId="1" xfId="1" applyNumberFormat="1" applyFont="1" applyBorder="1"/>
    <xf numFmtId="2" fontId="25" fillId="0" borderId="1" xfId="1" applyNumberFormat="1" applyFont="1" applyBorder="1"/>
    <xf numFmtId="0" fontId="22" fillId="2" borderId="9" xfId="0" applyFon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3" fillId="0" borderId="0" xfId="0" applyFont="1"/>
    <xf numFmtId="0" fontId="3" fillId="0" borderId="0" xfId="1" applyFont="1" applyBorder="1"/>
    <xf numFmtId="2" fontId="3" fillId="0" borderId="0" xfId="0" applyNumberFormat="1" applyFont="1" applyBorder="1" applyAlignment="1">
      <alignment horizontal="left"/>
    </xf>
    <xf numFmtId="0" fontId="2" fillId="0" borderId="0" xfId="1" applyFont="1" applyBorder="1"/>
    <xf numFmtId="0" fontId="2" fillId="0" borderId="0" xfId="0" applyFont="1"/>
    <xf numFmtId="16" fontId="2" fillId="0" borderId="0" xfId="0" quotePrefix="1" applyNumberFormat="1" applyFont="1"/>
    <xf numFmtId="0" fontId="2" fillId="0" borderId="0" xfId="0" quotePrefix="1" applyFont="1"/>
    <xf numFmtId="2" fontId="2" fillId="0" borderId="0" xfId="0" applyNumberFormat="1" applyFont="1" applyBorder="1" applyAlignment="1">
      <alignment horizontal="left"/>
    </xf>
    <xf numFmtId="20" fontId="3" fillId="0" borderId="0" xfId="0" applyNumberFormat="1" applyFont="1"/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14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6" fillId="0" borderId="0" xfId="0" applyFont="1" applyFill="1"/>
    <xf numFmtId="3" fontId="26" fillId="0" borderId="0" xfId="0" applyNumberFormat="1" applyFont="1" applyFill="1"/>
    <xf numFmtId="0" fontId="0" fillId="0" borderId="0" xfId="0" applyNumberFormat="1"/>
    <xf numFmtId="0" fontId="27" fillId="0" borderId="1" xfId="1" applyFont="1" applyBorder="1"/>
    <xf numFmtId="20" fontId="28" fillId="0" borderId="0" xfId="1" applyNumberFormat="1" applyFont="1" applyAlignment="1">
      <alignment horizontal="left"/>
    </xf>
    <xf numFmtId="0" fontId="1" fillId="0" borderId="0" xfId="413" applyFont="1"/>
    <xf numFmtId="0" fontId="26" fillId="0" borderId="0" xfId="0" applyFont="1" applyFill="1" applyAlignment="1">
      <alignment horizontal="center"/>
    </xf>
    <xf numFmtId="0" fontId="1" fillId="0" borderId="0" xfId="413" applyFont="1" applyAlignment="1">
      <alignment horizontal="center"/>
    </xf>
    <xf numFmtId="3" fontId="1" fillId="0" borderId="0" xfId="413" applyNumberFormat="1" applyFont="1" applyAlignment="1">
      <alignment horizontal="center"/>
    </xf>
    <xf numFmtId="1" fontId="23" fillId="2" borderId="1" xfId="1" applyNumberFormat="1" applyFont="1" applyFill="1" applyBorder="1" applyAlignment="1">
      <alignment horizontal="center"/>
    </xf>
    <xf numFmtId="0" fontId="29" fillId="0" borderId="1" xfId="1" applyFont="1" applyBorder="1"/>
    <xf numFmtId="0" fontId="0" fillId="7" borderId="0" xfId="0" applyFill="1"/>
    <xf numFmtId="0" fontId="0" fillId="0" borderId="0" xfId="0" applyFill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right"/>
    </xf>
    <xf numFmtId="0" fontId="19" fillId="0" borderId="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0" fillId="0" borderId="0" xfId="0" applyFill="1" applyAlignment="1">
      <alignment horizontal="right"/>
    </xf>
    <xf numFmtId="0" fontId="19" fillId="8" borderId="7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2" fontId="23" fillId="0" borderId="0" xfId="1" applyNumberFormat="1" applyFont="1" applyAlignment="1">
      <alignment horizontal="right"/>
    </xf>
    <xf numFmtId="0" fontId="14" fillId="0" borderId="0" xfId="1" applyFont="1" applyAlignment="1">
      <alignment horizontal="right"/>
    </xf>
    <xf numFmtId="0" fontId="30" fillId="0" borderId="1" xfId="1" applyFont="1" applyBorder="1"/>
    <xf numFmtId="0" fontId="30" fillId="0" borderId="1" xfId="0" applyFont="1" applyBorder="1"/>
    <xf numFmtId="0" fontId="30" fillId="0" borderId="4" xfId="1" applyFont="1" applyBorder="1"/>
    <xf numFmtId="2" fontId="30" fillId="0" borderId="1" xfId="1" applyNumberFormat="1" applyFont="1" applyBorder="1"/>
    <xf numFmtId="0" fontId="30" fillId="0" borderId="4" xfId="0" applyFont="1" applyBorder="1"/>
    <xf numFmtId="2" fontId="30" fillId="0" borderId="4" xfId="1" applyNumberFormat="1" applyFont="1" applyBorder="1"/>
    <xf numFmtId="0" fontId="30" fillId="0" borderId="0" xfId="1" applyFont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/>
    <xf numFmtId="0" fontId="32" fillId="0" borderId="12" xfId="0" applyFont="1" applyFill="1" applyBorder="1"/>
    <xf numFmtId="0" fontId="32" fillId="0" borderId="0" xfId="0" applyFont="1" applyFill="1" applyBorder="1"/>
    <xf numFmtId="0" fontId="0" fillId="0" borderId="0" xfId="0" applyFont="1" applyFill="1"/>
    <xf numFmtId="0" fontId="31" fillId="0" borderId="12" xfId="0" applyFont="1" applyFill="1" applyBorder="1"/>
    <xf numFmtId="0" fontId="16" fillId="0" borderId="0" xfId="1" applyFont="1" applyAlignment="1">
      <alignment horizontal="center"/>
    </xf>
    <xf numFmtId="0" fontId="23" fillId="2" borderId="6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23" fillId="2" borderId="3" xfId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23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41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  <cellStyle name="Normal 2" xfId="1" xr:uid="{00000000-0005-0000-0000-000099010000}"/>
    <cellStyle name="Normal 2 2" xfId="3" xr:uid="{00000000-0005-0000-0000-00009A010000}"/>
    <cellStyle name="Normal 3" xfId="2" xr:uid="{00000000-0005-0000-0000-00009B010000}"/>
    <cellStyle name="Normal 4" xfId="222" xr:uid="{00000000-0005-0000-0000-00009C010000}"/>
    <cellStyle name="Normal 5" xfId="413" xr:uid="{64CD0CD0-8FD7-400C-B440-CABFF615C12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kee\OneDrive\Documents\Gymnastics\Competitions\2019\Spring%20Series%202\Trampoline%20&amp;%20Tumbling%20Spring%20Series%202%20Schedule%20V1.0%20-%20sent%20to%20clubs%207th%20May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 Armstrong" refreshedDate="43591.430814467596" createdVersion="6" refreshedVersion="6" minRefreshableVersion="3" recordCount="796" xr:uid="{09FB27D9-74C0-4E09-AAD8-FBAC0AA01BEF}">
  <cacheSource type="worksheet">
    <worksheetSource ref="A1:K797" sheet="All Entries" r:id="rId2"/>
  </cacheSource>
  <cacheFields count="12">
    <cacheField name="DISCIPLINE" numFmtId="0">
      <sharedItems count="4">
        <s v="DMT"/>
        <s v="TRA"/>
        <s v="TUM"/>
        <s v="DIS"/>
      </sharedItems>
    </cacheField>
    <cacheField name="COMP #" numFmtId="3">
      <sharedItems containsSemiMixedTypes="0" containsString="0" containsNumber="1" containsInteger="1" minValue="47570" maxValue="60643"/>
    </cacheField>
    <cacheField name="COMPETITION" numFmtId="0">
      <sharedItems count="54">
        <s v="DMT FIG Performance Level - Men 11-12"/>
        <s v="DMT FIG Performance Level - Men 13-14"/>
        <s v="DMT FIG Performance Level - Men 9-10"/>
        <s v="DMT FIG Performance Level - Women 11-12"/>
        <s v="DMT FIG Performance Level - Women 13-14"/>
        <s v="DMT FIG Performance Level - Women 9-10"/>
        <s v="TRA FIG Development Level - Men 11-12"/>
        <s v="TRA FIG Development Level - Men 13-14"/>
        <s v="TRA FIG Development Level - Men 15-16"/>
        <s v="TRA FIG Development Level - Men 17+"/>
        <s v="TRA FIG Development Level - Men 9-10"/>
        <s v="TRA FIG Development Level - Women 11-12"/>
        <s v="TRA FIG Development Level - Women 13-14"/>
        <s v="TRA FIG Development Level - Women 15 -16"/>
        <s v="TRA FIG Development Level - Women 17+"/>
        <s v="TRA FIG Development Level - Women 9-10"/>
        <s v="TUM FIG Performance Level - Men 11-12"/>
        <s v="TUM FIG Performance Level - Men 13-14"/>
        <s v="TUM FIG Performance Level - Men 9-10"/>
        <s v="TUM FIG Performance Level - Women 11-12"/>
        <s v="TUM FIG Performance Level - Women 13-14"/>
        <s v="TUM FIG Performance Level - Women 9-10"/>
        <s v="Disabilities Performance - Category 1 - Men 15+"/>
        <s v="Disabilities Performance - Category 1 - Men U15"/>
        <s v="Disabilities Performance - Category 1 - Women 15+"/>
        <s v="Disabilities Performance - Category 1 - Women U15"/>
        <s v="Disabilities Performance - Category 2 - Men 15+"/>
        <s v="Disabilities Performance - Category 2 - Men U15"/>
        <s v="Disabilities Performance - Category 2 - Women 15+"/>
        <s v="Disabilities Performance - Category 2 - Women U15"/>
        <s v="DMT FIG Performance Level - Men 15-16"/>
        <s v="DMT FIG Performance Level - Men 17-21"/>
        <s v="DMT FIG Performance Level - Men Senior"/>
        <s v="DMT FIG Performance Level - Women 15-16"/>
        <s v="DMT FIG Performance Level - Women 17-21"/>
        <s v="DMT FIG Performance Level - Women Senior"/>
        <s v="TRA FIG Performance Level - Men 11-12"/>
        <s v="TRA FIG Performance Level - Men 13-14"/>
        <s v="TRA FIG Performance Level - Men 15-16"/>
        <s v="TRA FIG Performance Level - Men 17-21"/>
        <s v="TRA FIG Performance Level - Men 9-10 yrs"/>
        <s v="TRA FIG Performance Level - Men Senior"/>
        <s v="TRA FIG Performance Level - Women 11-12"/>
        <s v="TRA FIG Performance Level - Women 13-14"/>
        <s v="TRA FIG Performance Level - Women 15-16"/>
        <s v="TRA FIG Performance Level - Women 17-21"/>
        <s v="TRA FIG Performance Level - Women 9-10"/>
        <s v="TRA FIG Performance Level - Women Senior"/>
        <s v="TUM FIG Performance Level - Men 15-16"/>
        <s v="TUM FIG Performance Level - Men 17-21"/>
        <s v="TUM FIG Performance Level - Men Senior"/>
        <s v="TUM FIG Performance Level - Women 15-16"/>
        <s v="TUM FIG Performance Level - Women 17-21"/>
        <s v="TUM FIG Performance Level - Women Senior"/>
      </sharedItems>
    </cacheField>
    <cacheField name="DAY" numFmtId="0">
      <sharedItems/>
    </cacheField>
    <cacheField name="FLIGHT" numFmtId="0">
      <sharedItems containsNonDate="0" containsString="0" containsBlank="1"/>
    </cacheField>
    <cacheField name="ORDER" numFmtId="0">
      <sharedItems containsSemiMixedTypes="0" containsString="0" containsNumber="1" containsInteger="1" minValue="2" maxValue="999"/>
    </cacheField>
    <cacheField name="MEMBERSHIP #" numFmtId="0">
      <sharedItems containsSemiMixedTypes="0" containsString="0" containsNumber="1" containsInteger="1" minValue="303592" maxValue="3680937"/>
    </cacheField>
    <cacheField name="FIRST NAME" numFmtId="0">
      <sharedItems/>
    </cacheField>
    <cacheField name="SURNAME" numFmtId="0">
      <sharedItems/>
    </cacheField>
    <cacheField name="GENDER" numFmtId="0">
      <sharedItems/>
    </cacheField>
    <cacheField name="CLUB" numFmtId="0">
      <sharedItems/>
    </cacheField>
    <cacheField name="PANE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x v="0"/>
    <n v="47587"/>
    <x v="0"/>
    <s v="Sat"/>
    <m/>
    <n v="81"/>
    <n v="2527621"/>
    <s v="Ben"/>
    <s v="Masterton"/>
    <s v="Male"/>
    <s v="Two Foot Higher"/>
    <m/>
  </r>
  <r>
    <x v="0"/>
    <n v="47587"/>
    <x v="0"/>
    <s v="Sat"/>
    <m/>
    <n v="253"/>
    <n v="2562630"/>
    <s v="John"/>
    <s v="Buist"/>
    <s v="Male"/>
    <s v="Flyers TC"/>
    <m/>
  </r>
  <r>
    <x v="0"/>
    <n v="47587"/>
    <x v="0"/>
    <s v="Sat"/>
    <m/>
    <n v="284"/>
    <n v="2716377"/>
    <s v="Jack"/>
    <s v="Smith"/>
    <s v="Male"/>
    <s v="City of Liverpool RGC"/>
    <m/>
  </r>
  <r>
    <x v="0"/>
    <n v="47587"/>
    <x v="0"/>
    <s v="Sat"/>
    <m/>
    <n v="291"/>
    <n v="2787351"/>
    <s v="Lucas"/>
    <s v="Skelhorn"/>
    <s v="Male"/>
    <s v="City of Liverpool RGC"/>
    <m/>
  </r>
  <r>
    <x v="0"/>
    <n v="47587"/>
    <x v="0"/>
    <s v="Sat"/>
    <m/>
    <n v="315"/>
    <n v="2423592"/>
    <s v="James"/>
    <s v="Keenan"/>
    <s v="Male"/>
    <s v="Aspire Springers"/>
    <m/>
  </r>
  <r>
    <x v="0"/>
    <n v="47587"/>
    <x v="0"/>
    <s v="Sat"/>
    <m/>
    <n v="328"/>
    <n v="2212748"/>
    <s v="David"/>
    <s v="Knowles"/>
    <s v="Male"/>
    <s v="Team Bath Evolution"/>
    <m/>
  </r>
  <r>
    <x v="0"/>
    <n v="47587"/>
    <x v="0"/>
    <s v="Sat"/>
    <m/>
    <n v="347"/>
    <n v="2307620"/>
    <s v="Isaac"/>
    <s v="Turner"/>
    <s v="Male"/>
    <s v="Exeter Trampoline Academy"/>
    <m/>
  </r>
  <r>
    <x v="0"/>
    <n v="47587"/>
    <x v="0"/>
    <s v="Sat"/>
    <m/>
    <n v="352"/>
    <n v="3356138"/>
    <s v="Alfie"/>
    <s v="Williams"/>
    <s v="Male"/>
    <s v="Propulsion Trampolining Club"/>
    <m/>
  </r>
  <r>
    <x v="0"/>
    <n v="47587"/>
    <x v="0"/>
    <s v="Sat"/>
    <m/>
    <n v="482"/>
    <n v="2343598"/>
    <s v="Zane"/>
    <s v="Stout"/>
    <s v="Male"/>
    <s v="City of Liverpool RGC"/>
    <m/>
  </r>
  <r>
    <x v="0"/>
    <n v="47587"/>
    <x v="0"/>
    <s v="Sat"/>
    <m/>
    <n v="539"/>
    <n v="2440133"/>
    <s v="Jai"/>
    <s v="Franklin"/>
    <s v="Male"/>
    <s v="Birkenhead Club"/>
    <m/>
  </r>
  <r>
    <x v="0"/>
    <n v="47587"/>
    <x v="0"/>
    <s v="Sat"/>
    <m/>
    <n v="618"/>
    <n v="2530722"/>
    <s v="Ethan"/>
    <s v="Winters"/>
    <s v="Male"/>
    <s v="APHX Trampoline &amp; Gymnastics Club"/>
    <m/>
  </r>
  <r>
    <x v="0"/>
    <n v="47587"/>
    <x v="0"/>
    <s v="Sat"/>
    <m/>
    <n v="653"/>
    <n v="2303965"/>
    <s v="Callum"/>
    <s v="Bowmer"/>
    <s v="Male"/>
    <s v="Heart of England Trampoline &amp; DMT Club"/>
    <m/>
  </r>
  <r>
    <x v="0"/>
    <n v="47587"/>
    <x v="0"/>
    <s v="Sat"/>
    <m/>
    <n v="658"/>
    <n v="2152219"/>
    <s v="Kester"/>
    <s v="Wilson"/>
    <s v="Male"/>
    <s v="OLGA Poole"/>
    <m/>
  </r>
  <r>
    <x v="0"/>
    <n v="47587"/>
    <x v="0"/>
    <s v="Sat"/>
    <m/>
    <n v="715"/>
    <n v="2064568"/>
    <s v="James"/>
    <s v="Armstrong"/>
    <s v="Male"/>
    <s v="City of Liverpool RGC"/>
    <m/>
  </r>
  <r>
    <x v="0"/>
    <n v="47587"/>
    <x v="0"/>
    <s v="Sat"/>
    <m/>
    <n v="878"/>
    <n v="3312290"/>
    <s v="Alexander"/>
    <s v="Oakley"/>
    <s v="Male"/>
    <s v="Sky High Trampoline Gymnastics Academy"/>
    <m/>
  </r>
  <r>
    <x v="0"/>
    <n v="47587"/>
    <x v="0"/>
    <s v="Sat"/>
    <m/>
    <n v="943"/>
    <n v="2521601"/>
    <s v="Riley"/>
    <s v="Summers"/>
    <s v="Male"/>
    <s v="Dynamite GC"/>
    <m/>
  </r>
  <r>
    <x v="0"/>
    <n v="47587"/>
    <x v="0"/>
    <s v="Sat"/>
    <m/>
    <n v="985"/>
    <n v="2343806"/>
    <s v="Tom"/>
    <s v="Gibson"/>
    <s v="Male"/>
    <s v="City of Liverpool RGC"/>
    <m/>
  </r>
  <r>
    <x v="0"/>
    <n v="47618"/>
    <x v="1"/>
    <s v="Sat"/>
    <m/>
    <n v="12"/>
    <n v="2694760"/>
    <s v="Jack"/>
    <s v="Hawkins"/>
    <s v="Male"/>
    <s v="Heart of England Trampoline &amp; DMT Club"/>
    <m/>
  </r>
  <r>
    <x v="0"/>
    <n v="47618"/>
    <x v="1"/>
    <s v="Sat"/>
    <m/>
    <n v="15"/>
    <n v="1762912"/>
    <s v="Oscar"/>
    <s v="Piper"/>
    <s v="Male"/>
    <s v="City of Plymouth Trampoline and Gymnastics Club"/>
    <m/>
  </r>
  <r>
    <x v="0"/>
    <n v="47618"/>
    <x v="1"/>
    <s v="Sat"/>
    <m/>
    <n v="34"/>
    <n v="2447077"/>
    <s v="Marshall"/>
    <s v="Frost"/>
    <s v="Male"/>
    <s v="Marriotts Gym Club"/>
    <m/>
  </r>
  <r>
    <x v="0"/>
    <n v="47618"/>
    <x v="1"/>
    <s v="Sat"/>
    <m/>
    <n v="253"/>
    <n v="2177065"/>
    <s v="Otto"/>
    <s v="Ball"/>
    <s v="Male"/>
    <s v="Donside TC"/>
    <m/>
  </r>
  <r>
    <x v="0"/>
    <n v="47618"/>
    <x v="1"/>
    <s v="Sat"/>
    <m/>
    <n v="281"/>
    <n v="2489008"/>
    <s v="Jack"/>
    <s v="Dow"/>
    <s v="Male"/>
    <s v="Donside TC"/>
    <m/>
  </r>
  <r>
    <x v="0"/>
    <n v="47618"/>
    <x v="1"/>
    <s v="Sat"/>
    <m/>
    <n v="394"/>
    <n v="2985885"/>
    <s v="Rhyse"/>
    <s v="Oliveri"/>
    <s v="Male"/>
    <s v="Heart of England Trampoline &amp; DMT Club"/>
    <m/>
  </r>
  <r>
    <x v="0"/>
    <n v="47618"/>
    <x v="1"/>
    <s v="Sat"/>
    <m/>
    <n v="479"/>
    <n v="2290430"/>
    <s v="Charley"/>
    <s v="Stone"/>
    <s v="Male"/>
    <s v="Propulsion Trampolining Club"/>
    <m/>
  </r>
  <r>
    <x v="0"/>
    <n v="47618"/>
    <x v="1"/>
    <s v="Sat"/>
    <m/>
    <n v="488"/>
    <n v="2719039"/>
    <s v="Harry"/>
    <s v="Newman"/>
    <s v="Male"/>
    <s v="Propulsion Trampolining Club"/>
    <m/>
  </r>
  <r>
    <x v="0"/>
    <n v="47618"/>
    <x v="1"/>
    <s v="Sat"/>
    <m/>
    <n v="531"/>
    <n v="2008975"/>
    <s v="Leo"/>
    <s v="Forrest"/>
    <s v="Male"/>
    <s v="Flyers TC"/>
    <m/>
  </r>
  <r>
    <x v="0"/>
    <n v="47618"/>
    <x v="1"/>
    <s v="Sat"/>
    <m/>
    <n v="923"/>
    <n v="2423602"/>
    <s v="Billy"/>
    <s v="Keenan"/>
    <s v="Male"/>
    <s v="Aspire Springers"/>
    <m/>
  </r>
  <r>
    <x v="0"/>
    <n v="47618"/>
    <x v="1"/>
    <s v="Sat"/>
    <m/>
    <n v="928"/>
    <n v="2323808"/>
    <s v="Omo"/>
    <s v="Aikeremiokha"/>
    <s v="Male"/>
    <s v="Marriotts Gym Club"/>
    <m/>
  </r>
  <r>
    <x v="0"/>
    <n v="47618"/>
    <x v="1"/>
    <s v="Sat"/>
    <m/>
    <n v="983"/>
    <n v="1997592"/>
    <s v="Jack"/>
    <s v="Sheppard"/>
    <s v="Male"/>
    <s v="Propulsion Trampolining Club"/>
    <m/>
  </r>
  <r>
    <x v="0"/>
    <n v="47618"/>
    <x v="1"/>
    <s v="Sat"/>
    <m/>
    <n v="988"/>
    <n v="2790948"/>
    <s v="Danail"/>
    <s v="Barakov-Trankov"/>
    <s v="Male"/>
    <s v="Woodlands Acro-Gymnastics and Trampolining Club"/>
    <m/>
  </r>
  <r>
    <x v="0"/>
    <n v="47582"/>
    <x v="2"/>
    <s v="Sat"/>
    <m/>
    <n v="52"/>
    <n v="3076495"/>
    <s v="Frederick"/>
    <s v="Leigh-Warren"/>
    <s v="Male"/>
    <s v="OLGA Poole"/>
    <m/>
  </r>
  <r>
    <x v="0"/>
    <n v="47582"/>
    <x v="2"/>
    <s v="Sat"/>
    <m/>
    <n v="238"/>
    <n v="2638570"/>
    <s v="Taylor"/>
    <s v="Mathews"/>
    <s v="Male"/>
    <s v="Tay Trampoline Club"/>
    <m/>
  </r>
  <r>
    <x v="0"/>
    <n v="47582"/>
    <x v="2"/>
    <s v="Sat"/>
    <m/>
    <n v="701"/>
    <n v="2785410"/>
    <s v="Billy"/>
    <s v="Stead"/>
    <s v="Male"/>
    <s v="Leeds Rebound Gymnastics Club"/>
    <m/>
  </r>
  <r>
    <x v="0"/>
    <n v="47582"/>
    <x v="2"/>
    <s v="Sat"/>
    <m/>
    <n v="740"/>
    <n v="3078808"/>
    <s v="Thomas"/>
    <s v="Campbell"/>
    <s v="Male"/>
    <s v="Dynamite GC"/>
    <m/>
  </r>
  <r>
    <x v="0"/>
    <n v="47582"/>
    <x v="2"/>
    <s v="Sat"/>
    <m/>
    <n v="760"/>
    <n v="2291178"/>
    <s v="Declan"/>
    <s v="Carter"/>
    <s v="Male"/>
    <s v="Birkenhead Club"/>
    <m/>
  </r>
  <r>
    <x v="0"/>
    <n v="47582"/>
    <x v="2"/>
    <s v="Sat"/>
    <m/>
    <n v="841"/>
    <n v="2204825"/>
    <s v="Archie"/>
    <s v="Sheppard"/>
    <s v="Male"/>
    <s v="Propulsion Trampolining Club"/>
    <m/>
  </r>
  <r>
    <x v="0"/>
    <n v="47582"/>
    <x v="2"/>
    <s v="Sat"/>
    <m/>
    <n v="891"/>
    <n v="2359062"/>
    <s v="Elliott"/>
    <s v="Hares"/>
    <s v="Male"/>
    <s v="Leeds Rebound Gymnastics Club"/>
    <m/>
  </r>
  <r>
    <x v="0"/>
    <n v="47586"/>
    <x v="3"/>
    <s v="Sat"/>
    <m/>
    <n v="48"/>
    <n v="2195755"/>
    <s v="Holly"/>
    <s v="Keeping"/>
    <s v="Female"/>
    <s v="Jumpers Trampoline Club"/>
    <m/>
  </r>
  <r>
    <x v="0"/>
    <n v="47586"/>
    <x v="3"/>
    <s v="Sat"/>
    <m/>
    <n v="57"/>
    <n v="2721229"/>
    <s v="Grace"/>
    <s v="Roberts"/>
    <s v="Female"/>
    <s v="Propulsion Trampolining Club"/>
    <m/>
  </r>
  <r>
    <x v="0"/>
    <n v="47586"/>
    <x v="3"/>
    <s v="Sat"/>
    <m/>
    <n v="89"/>
    <n v="1985019"/>
    <s v="Elleisa"/>
    <s v="Hinton"/>
    <s v="Female"/>
    <s v="Exeter Trampoline Academy"/>
    <m/>
  </r>
  <r>
    <x v="0"/>
    <n v="47586"/>
    <x v="3"/>
    <s v="Sat"/>
    <m/>
    <n v="129"/>
    <n v="3019549"/>
    <s v="Brooke"/>
    <s v="Wray"/>
    <s v="Female"/>
    <s v="Leeds Rebound Gymnastics Club"/>
    <m/>
  </r>
  <r>
    <x v="0"/>
    <n v="47586"/>
    <x v="3"/>
    <s v="Sat"/>
    <m/>
    <n v="183"/>
    <n v="2052302"/>
    <s v="Anais"/>
    <s v="Rose"/>
    <s v="Female"/>
    <s v="Heart of England Trampoline &amp; DMT Club"/>
    <m/>
  </r>
  <r>
    <x v="0"/>
    <n v="47586"/>
    <x v="3"/>
    <s v="Sat"/>
    <m/>
    <n v="211"/>
    <n v="1847464"/>
    <s v="Freya"/>
    <s v="Wicks"/>
    <s v="Female"/>
    <s v="OLGA Poole"/>
    <m/>
  </r>
  <r>
    <x v="0"/>
    <n v="47586"/>
    <x v="3"/>
    <s v="Sat"/>
    <m/>
    <n v="263"/>
    <n v="2231807"/>
    <s v="Fionnuala"/>
    <s v="Mulholland"/>
    <s v="Female"/>
    <s v="APHX Trampoline &amp; Gymnastics Club"/>
    <m/>
  </r>
  <r>
    <x v="0"/>
    <n v="47586"/>
    <x v="3"/>
    <s v="Sat"/>
    <m/>
    <n v="275"/>
    <n v="2917400"/>
    <s v="Mabel"/>
    <s v="Reinelt"/>
    <s v="Female"/>
    <s v="Jumpers Trampoline Club"/>
    <m/>
  </r>
  <r>
    <x v="0"/>
    <n v="47586"/>
    <x v="3"/>
    <s v="Sat"/>
    <m/>
    <n v="349"/>
    <n v="2251361"/>
    <s v="Tayla"/>
    <s v="Gerrard"/>
    <s v="Female"/>
    <s v="OLGA Poole"/>
    <m/>
  </r>
  <r>
    <x v="0"/>
    <n v="47586"/>
    <x v="3"/>
    <s v="Sat"/>
    <m/>
    <n v="394"/>
    <n v="2386560"/>
    <s v="Lolli"/>
    <s v="Nestor"/>
    <s v="Female"/>
    <s v="City of Liverpool RGC"/>
    <m/>
  </r>
  <r>
    <x v="0"/>
    <n v="47586"/>
    <x v="3"/>
    <s v="Sat"/>
    <m/>
    <n v="398"/>
    <n v="2528506"/>
    <s v="Lucy"/>
    <s v="Larg"/>
    <s v="Female"/>
    <s v="Flyers TC"/>
    <m/>
  </r>
  <r>
    <x v="0"/>
    <n v="47586"/>
    <x v="3"/>
    <s v="Sat"/>
    <m/>
    <n v="437"/>
    <n v="2453140"/>
    <s v="Holly"/>
    <s v="Baxter"/>
    <s v="Female"/>
    <s v="Kingston Trampoline Academy"/>
    <m/>
  </r>
  <r>
    <x v="0"/>
    <n v="47586"/>
    <x v="3"/>
    <s v="Sat"/>
    <m/>
    <n v="457"/>
    <n v="2296175"/>
    <s v="Abigail"/>
    <s v="Walls"/>
    <s v="Female"/>
    <s v="Leeds Rebound Gymnastics Club"/>
    <m/>
  </r>
  <r>
    <x v="0"/>
    <n v="47586"/>
    <x v="3"/>
    <s v="Sat"/>
    <m/>
    <n v="477"/>
    <n v="2447862"/>
    <s v="Rebekah"/>
    <s v="Love"/>
    <s v="Female"/>
    <s v="Bourne 2 Bounce"/>
    <m/>
  </r>
  <r>
    <x v="0"/>
    <n v="47586"/>
    <x v="3"/>
    <s v="Sat"/>
    <m/>
    <n v="480"/>
    <n v="2016862"/>
    <s v="Eleanor"/>
    <s v="Edwards"/>
    <s v="Female"/>
    <s v="Edgbarrow Trampoline Club"/>
    <m/>
  </r>
  <r>
    <x v="0"/>
    <n v="47586"/>
    <x v="3"/>
    <s v="Sat"/>
    <m/>
    <n v="553"/>
    <n v="2293872"/>
    <s v="Emily"/>
    <s v="Lock"/>
    <s v="Female"/>
    <s v="Harrogate Gymnastics Club"/>
    <m/>
  </r>
  <r>
    <x v="0"/>
    <n v="47586"/>
    <x v="3"/>
    <s v="Sat"/>
    <m/>
    <n v="566"/>
    <n v="2472585"/>
    <s v="Hannah"/>
    <s v="Semple"/>
    <s v="Female"/>
    <s v="Whirlwinds Academy"/>
    <m/>
  </r>
  <r>
    <x v="0"/>
    <n v="47586"/>
    <x v="3"/>
    <s v="Sat"/>
    <m/>
    <n v="585"/>
    <n v="2507154"/>
    <s v="Katie"/>
    <s v="Macdonald"/>
    <s v="Female"/>
    <s v="Dynamite GC"/>
    <m/>
  </r>
  <r>
    <x v="0"/>
    <n v="47586"/>
    <x v="3"/>
    <s v="Sat"/>
    <m/>
    <n v="598"/>
    <n v="2311414"/>
    <s v="Juliet"/>
    <s v="Nicholson"/>
    <s v="Female"/>
    <s v="Bourne 2 Bounce"/>
    <m/>
  </r>
  <r>
    <x v="0"/>
    <n v="47586"/>
    <x v="3"/>
    <s v="Sat"/>
    <m/>
    <n v="743"/>
    <n v="2453135"/>
    <s v="Chloe"/>
    <s v="Annett"/>
    <s v="Female"/>
    <s v="Kingston Trampoline Academy"/>
    <m/>
  </r>
  <r>
    <x v="0"/>
    <n v="47586"/>
    <x v="3"/>
    <s v="Sat"/>
    <m/>
    <n v="789"/>
    <n v="2507161"/>
    <s v="Millie"/>
    <s v="Robertson"/>
    <s v="Female"/>
    <s v="Dynamite GC"/>
    <m/>
  </r>
  <r>
    <x v="0"/>
    <n v="47586"/>
    <x v="3"/>
    <s v="Sat"/>
    <m/>
    <n v="871"/>
    <n v="2304858"/>
    <s v="Katie"/>
    <s v="Freel"/>
    <s v="Female"/>
    <s v="Peninsula Trampoline Club"/>
    <m/>
  </r>
  <r>
    <x v="0"/>
    <n v="47586"/>
    <x v="3"/>
    <s v="Sat"/>
    <m/>
    <n v="953"/>
    <n v="2721708"/>
    <s v="Amy"/>
    <s v="Quinlivan"/>
    <s v="Female"/>
    <s v="City of Liverpool RGC"/>
    <m/>
  </r>
  <r>
    <x v="0"/>
    <n v="47586"/>
    <x v="3"/>
    <s v="Sat"/>
    <m/>
    <n v="992"/>
    <n v="3181629"/>
    <s v="Lilly Doreen"/>
    <s v="Leavey"/>
    <s v="Female"/>
    <s v="City of Liverpool RGC"/>
    <m/>
  </r>
  <r>
    <x v="0"/>
    <n v="47614"/>
    <x v="4"/>
    <s v="Sat"/>
    <m/>
    <n v="95"/>
    <n v="2483397"/>
    <s v="Madeline"/>
    <s v="Smith"/>
    <s v="Female"/>
    <s v="City of Edinburgh TC"/>
    <m/>
  </r>
  <r>
    <x v="0"/>
    <n v="47614"/>
    <x v="4"/>
    <s v="Sat"/>
    <m/>
    <n v="212"/>
    <n v="2177069"/>
    <s v="Jorja"/>
    <s v="Clarke"/>
    <s v="Female"/>
    <s v="Banchory Trampoline &amp; DMT Club"/>
    <m/>
  </r>
  <r>
    <x v="0"/>
    <n v="47614"/>
    <x v="4"/>
    <s v="Sat"/>
    <m/>
    <n v="214"/>
    <n v="1921128"/>
    <s v="Molly"/>
    <s v="Hodgkins"/>
    <s v="Female"/>
    <s v="City of Liverpool RGC"/>
    <m/>
  </r>
  <r>
    <x v="0"/>
    <n v="47614"/>
    <x v="4"/>
    <s v="Sat"/>
    <m/>
    <n v="369"/>
    <n v="2694553"/>
    <s v="Megan"/>
    <s v="Sprakes"/>
    <s v="Female"/>
    <s v="Propulsion Trampolining Club"/>
    <m/>
  </r>
  <r>
    <x v="0"/>
    <n v="47614"/>
    <x v="4"/>
    <s v="Sat"/>
    <m/>
    <n v="380"/>
    <n v="2622697"/>
    <s v="Amy"/>
    <s v="Hutchison"/>
    <s v="Female"/>
    <s v="Alba Trampoline Club"/>
    <m/>
  </r>
  <r>
    <x v="0"/>
    <n v="47614"/>
    <x v="4"/>
    <s v="Sat"/>
    <m/>
    <n v="451"/>
    <n v="2971985"/>
    <s v="Molly"/>
    <s v="Mckenna"/>
    <s v="Female"/>
    <s v="APHX Trampoline &amp; Gymnastics Club"/>
    <m/>
  </r>
  <r>
    <x v="0"/>
    <n v="47614"/>
    <x v="4"/>
    <s v="Sat"/>
    <m/>
    <n v="462"/>
    <n v="2177070"/>
    <s v="Ava"/>
    <s v="Fettes"/>
    <s v="Female"/>
    <s v="Banchory Trampoline &amp; DMT Club"/>
    <m/>
  </r>
  <r>
    <x v="0"/>
    <n v="47614"/>
    <x v="4"/>
    <s v="Sat"/>
    <m/>
    <n v="506"/>
    <n v="2153938"/>
    <s v="Jessica"/>
    <s v="Graham"/>
    <s v="Female"/>
    <s v="Leeds Rebound Gymnastics Club"/>
    <m/>
  </r>
  <r>
    <x v="0"/>
    <n v="47614"/>
    <x v="4"/>
    <s v="Sat"/>
    <m/>
    <n v="507"/>
    <n v="2532536"/>
    <s v="Ellie"/>
    <s v="Stewart"/>
    <s v="Female"/>
    <s v="Alba Trampoline Club"/>
    <m/>
  </r>
  <r>
    <x v="0"/>
    <n v="47614"/>
    <x v="4"/>
    <s v="Sat"/>
    <m/>
    <n v="519"/>
    <n v="2483377"/>
    <s v="Ellie"/>
    <s v="Hutchison"/>
    <s v="Female"/>
    <s v="Dynamite GC"/>
    <m/>
  </r>
  <r>
    <x v="0"/>
    <n v="47614"/>
    <x v="4"/>
    <s v="Sat"/>
    <m/>
    <n v="522"/>
    <n v="2504949"/>
    <s v="Ella"/>
    <s v="Ray"/>
    <s v="Female"/>
    <s v="Whirlwinds Academy"/>
    <m/>
  </r>
  <r>
    <x v="0"/>
    <n v="47614"/>
    <x v="4"/>
    <s v="Sat"/>
    <m/>
    <n v="554"/>
    <n v="2404957"/>
    <s v="Ellie"/>
    <s v="Reid"/>
    <s v="Female"/>
    <s v="APHX Trampoline &amp; Gymnastics Club"/>
    <m/>
  </r>
  <r>
    <x v="0"/>
    <n v="47614"/>
    <x v="4"/>
    <s v="Sat"/>
    <m/>
    <n v="616"/>
    <n v="1928383"/>
    <s v="Grace"/>
    <s v="Owen"/>
    <s v="Female"/>
    <s v="OLGA Poole"/>
    <m/>
  </r>
  <r>
    <x v="0"/>
    <n v="47614"/>
    <x v="4"/>
    <s v="Sat"/>
    <m/>
    <n v="688"/>
    <n v="2444990"/>
    <s v="Lucinda"/>
    <s v="Parr"/>
    <s v="Female"/>
    <s v="Exeter Trampoline Academy"/>
    <m/>
  </r>
  <r>
    <x v="0"/>
    <n v="47614"/>
    <x v="4"/>
    <s v="Sat"/>
    <m/>
    <n v="697"/>
    <n v="1827133"/>
    <s v="Katie"/>
    <s v="Woods"/>
    <s v="Female"/>
    <s v="APHX Trampoline &amp; Gymnastics Club"/>
    <m/>
  </r>
  <r>
    <x v="0"/>
    <n v="47614"/>
    <x v="4"/>
    <s v="Sat"/>
    <m/>
    <n v="744"/>
    <n v="3020512"/>
    <s v="Frances"/>
    <s v="Braithwaite"/>
    <s v="Female"/>
    <s v="Harrogate Gymnastics Club"/>
    <m/>
  </r>
  <r>
    <x v="0"/>
    <n v="47614"/>
    <x v="4"/>
    <s v="Sat"/>
    <m/>
    <n v="821"/>
    <n v="2967468"/>
    <s v="Sophie"/>
    <s v="Moir"/>
    <s v="Female"/>
    <s v="Phoenix High Flyers"/>
    <m/>
  </r>
  <r>
    <x v="0"/>
    <n v="47614"/>
    <x v="4"/>
    <s v="Sat"/>
    <m/>
    <n v="835"/>
    <n v="2422784"/>
    <s v="Hannah"/>
    <s v="Brown"/>
    <s v="Female"/>
    <s v="Dynamite GC"/>
    <m/>
  </r>
  <r>
    <x v="0"/>
    <n v="47614"/>
    <x v="4"/>
    <s v="Sat"/>
    <m/>
    <n v="869"/>
    <n v="2403248"/>
    <s v="Lara"/>
    <s v="Scott"/>
    <s v="Female"/>
    <s v="APHX Trampoline &amp; Gymnastics Club"/>
    <m/>
  </r>
  <r>
    <x v="0"/>
    <n v="47614"/>
    <x v="4"/>
    <s v="Sat"/>
    <m/>
    <n v="967"/>
    <n v="1914477"/>
    <s v="Rose"/>
    <s v="Wynne"/>
    <s v="Female"/>
    <s v="Propulsion Trampolining Club"/>
    <m/>
  </r>
  <r>
    <x v="0"/>
    <n v="47591"/>
    <x v="5"/>
    <s v="Sat"/>
    <m/>
    <n v="688"/>
    <n v="2634675"/>
    <s v="Jessica"/>
    <s v="Vickery"/>
    <s v="Female"/>
    <s v="Whirlwinds Academy"/>
    <m/>
  </r>
  <r>
    <x v="0"/>
    <n v="47591"/>
    <x v="5"/>
    <s v="Sat"/>
    <m/>
    <n v="828"/>
    <n v="2829125"/>
    <s v="Alice"/>
    <s v="Duder"/>
    <s v="Female"/>
    <s v="Whirlwinds Academy"/>
    <m/>
  </r>
  <r>
    <x v="0"/>
    <n v="47591"/>
    <x v="5"/>
    <s v="Sat"/>
    <m/>
    <n v="830"/>
    <n v="2511671"/>
    <s v="Lilly"/>
    <s v="Lucking"/>
    <s v="Female"/>
    <s v="Whirlwinds Academy"/>
    <m/>
  </r>
  <r>
    <x v="0"/>
    <n v="47591"/>
    <x v="5"/>
    <s v="Sat"/>
    <m/>
    <n v="853"/>
    <n v="3358569"/>
    <s v="Kayra"/>
    <s v="Mete"/>
    <s v="Female"/>
    <s v="Whirlwinds Academy"/>
    <m/>
  </r>
  <r>
    <x v="0"/>
    <n v="47591"/>
    <x v="5"/>
    <s v="Sat"/>
    <m/>
    <n v="877"/>
    <n v="2479178"/>
    <s v="Emilie"/>
    <s v="Brown"/>
    <s v="Female"/>
    <s v="City of Liverpool RGC"/>
    <m/>
  </r>
  <r>
    <x v="0"/>
    <n v="47591"/>
    <x v="5"/>
    <s v="Sat"/>
    <m/>
    <n v="969"/>
    <n v="2439453"/>
    <s v="Abbie"/>
    <s v="Thompson"/>
    <s v="Female"/>
    <s v="Flight Gymnastics Academy"/>
    <m/>
  </r>
  <r>
    <x v="1"/>
    <n v="47603"/>
    <x v="6"/>
    <s v="Sat"/>
    <m/>
    <n v="44"/>
    <n v="2645142"/>
    <s v="Joseph"/>
    <s v="Bailey"/>
    <s v="Male"/>
    <s v="Team Bath Evolution"/>
    <m/>
  </r>
  <r>
    <x v="1"/>
    <n v="47603"/>
    <x v="6"/>
    <s v="Sat"/>
    <m/>
    <n v="105"/>
    <n v="1975561"/>
    <s v="Alfie"/>
    <s v="Shepherd"/>
    <s v="Male"/>
    <s v="Kingston Trampoline Academy"/>
    <m/>
  </r>
  <r>
    <x v="1"/>
    <n v="47603"/>
    <x v="6"/>
    <s v="Sat"/>
    <m/>
    <n v="125"/>
    <n v="2625821"/>
    <s v="Aiden"/>
    <s v="Hare"/>
    <s v="Male"/>
    <s v="Stoke Trampolining &amp; Gymnastics Club"/>
    <m/>
  </r>
  <r>
    <x v="1"/>
    <n v="47603"/>
    <x v="6"/>
    <s v="Sat"/>
    <m/>
    <n v="286"/>
    <n v="2530722"/>
    <s v="Ethan"/>
    <s v="Winters"/>
    <s v="Male"/>
    <s v="APHX Trampoline &amp; Gymnastics Club"/>
    <m/>
  </r>
  <r>
    <x v="1"/>
    <n v="47603"/>
    <x v="6"/>
    <s v="Sat"/>
    <m/>
    <n v="363"/>
    <n v="2159832"/>
    <s v="Edward"/>
    <s v="Penny"/>
    <s v="Male"/>
    <s v="Jumpers Trampoline Club"/>
    <m/>
  </r>
  <r>
    <x v="1"/>
    <n v="47603"/>
    <x v="6"/>
    <s v="Sat"/>
    <m/>
    <n v="403"/>
    <n v="2700212"/>
    <s v="Henry"/>
    <s v="Barnes"/>
    <s v="Male"/>
    <s v="Jump U.K."/>
    <m/>
  </r>
  <r>
    <x v="1"/>
    <n v="47603"/>
    <x v="6"/>
    <s v="Sat"/>
    <m/>
    <n v="423"/>
    <n v="2521601"/>
    <s v="Riley"/>
    <s v="Summers"/>
    <s v="Male"/>
    <s v="Dynamite GC"/>
    <m/>
  </r>
  <r>
    <x v="1"/>
    <n v="47603"/>
    <x v="6"/>
    <s v="Sat"/>
    <m/>
    <n v="445"/>
    <n v="2423592"/>
    <s v="James"/>
    <s v="Keenan"/>
    <s v="Male"/>
    <s v="Aspire Springers"/>
    <m/>
  </r>
  <r>
    <x v="1"/>
    <n v="47603"/>
    <x v="6"/>
    <s v="Sat"/>
    <m/>
    <n v="462"/>
    <n v="2604593"/>
    <s v="Ebbon"/>
    <s v="Payne"/>
    <s v="Male"/>
    <s v="Sky High Trampoline Gymnastics Academy"/>
    <m/>
  </r>
  <r>
    <x v="1"/>
    <n v="47603"/>
    <x v="6"/>
    <s v="Sat"/>
    <m/>
    <n v="463"/>
    <n v="2152219"/>
    <s v="Kester"/>
    <s v="Wilson"/>
    <s v="Male"/>
    <s v="OLGA Poole"/>
    <m/>
  </r>
  <r>
    <x v="1"/>
    <n v="47603"/>
    <x v="6"/>
    <s v="Sat"/>
    <m/>
    <n v="531"/>
    <n v="2440133"/>
    <s v="Jai"/>
    <s v="Franklin"/>
    <s v="Male"/>
    <s v="Birkenhead Club"/>
    <m/>
  </r>
  <r>
    <x v="1"/>
    <n v="47603"/>
    <x v="6"/>
    <s v="Sat"/>
    <m/>
    <n v="555"/>
    <n v="2101706"/>
    <s v="James"/>
    <s v="White"/>
    <s v="Male"/>
    <s v="Bassetlaw Trampoline Club"/>
    <m/>
  </r>
  <r>
    <x v="1"/>
    <n v="47603"/>
    <x v="6"/>
    <s v="Sat"/>
    <m/>
    <n v="710"/>
    <n v="2423729"/>
    <s v="Jack"/>
    <s v="Nutter"/>
    <s v="Male"/>
    <s v="City Of Salford Trampoline Club"/>
    <m/>
  </r>
  <r>
    <x v="1"/>
    <n v="47603"/>
    <x v="6"/>
    <s v="Sat"/>
    <m/>
    <n v="871"/>
    <n v="2522254"/>
    <s v="Flynn"/>
    <s v="Conroy"/>
    <s v="Male"/>
    <s v="Edinburgh Spirals"/>
    <m/>
  </r>
  <r>
    <x v="1"/>
    <n v="47603"/>
    <x v="6"/>
    <s v="Sat"/>
    <m/>
    <n v="891"/>
    <n v="2269805"/>
    <s v="Kofi"/>
    <s v="Elhaggagi"/>
    <s v="Male"/>
    <s v="Washindi Trampoline Club"/>
    <m/>
  </r>
  <r>
    <x v="1"/>
    <n v="47603"/>
    <x v="6"/>
    <s v="Sat"/>
    <m/>
    <n v="915"/>
    <n v="2562630"/>
    <s v="John"/>
    <s v="Buist"/>
    <s v="Male"/>
    <s v="Flyers TC"/>
    <m/>
  </r>
  <r>
    <x v="1"/>
    <n v="47603"/>
    <x v="6"/>
    <s v="Sat"/>
    <m/>
    <n v="924"/>
    <n v="2527621"/>
    <s v="Ben"/>
    <s v="Masterton"/>
    <s v="Male"/>
    <s v="Two Foot Higher"/>
    <m/>
  </r>
  <r>
    <x v="1"/>
    <n v="47603"/>
    <x v="6"/>
    <s v="Sat"/>
    <m/>
    <n v="971"/>
    <n v="3113854"/>
    <s v="Adam"/>
    <s v="Smith"/>
    <s v="Male"/>
    <s v="City of Liverpool RGC"/>
    <m/>
  </r>
  <r>
    <x v="1"/>
    <n v="47577"/>
    <x v="7"/>
    <s v="Sat"/>
    <m/>
    <n v="31"/>
    <n v="2701054"/>
    <s v="Leo"/>
    <s v="Bovington"/>
    <s v="Male"/>
    <s v="Big Jumps TC"/>
    <m/>
  </r>
  <r>
    <x v="1"/>
    <n v="47577"/>
    <x v="7"/>
    <s v="Sat"/>
    <m/>
    <n v="42"/>
    <n v="2489008"/>
    <s v="Jack"/>
    <s v="Dow"/>
    <s v="Male"/>
    <s v="Donside TC"/>
    <m/>
  </r>
  <r>
    <x v="1"/>
    <n v="47577"/>
    <x v="7"/>
    <s v="Sat"/>
    <m/>
    <n v="118"/>
    <n v="1780405"/>
    <s v="Reece"/>
    <s v="Coleman"/>
    <s v="Male"/>
    <s v="Northamptonshire Trampoline Gymnastics Academy"/>
    <m/>
  </r>
  <r>
    <x v="1"/>
    <n v="47577"/>
    <x v="7"/>
    <s v="Sat"/>
    <m/>
    <n v="162"/>
    <n v="2323808"/>
    <s v="Omo"/>
    <s v="Aikeremiokha"/>
    <s v="Male"/>
    <s v="Marriotts Gym Club"/>
    <m/>
  </r>
  <r>
    <x v="1"/>
    <n v="47577"/>
    <x v="7"/>
    <s v="Sat"/>
    <m/>
    <n v="240"/>
    <n v="2639589"/>
    <s v="Mate"/>
    <s v="Dominik"/>
    <s v="Male"/>
    <s v="Heathrow Gym Club"/>
    <m/>
  </r>
  <r>
    <x v="1"/>
    <n v="47577"/>
    <x v="7"/>
    <s v="Sat"/>
    <m/>
    <n v="241"/>
    <n v="2325039"/>
    <s v="Jake"/>
    <s v="Azzopardi"/>
    <s v="Male"/>
    <s v="Kingston Trampoline Academy"/>
    <m/>
  </r>
  <r>
    <x v="1"/>
    <n v="47577"/>
    <x v="7"/>
    <s v="Sat"/>
    <m/>
    <n v="289"/>
    <n v="2087394"/>
    <s v="Chad"/>
    <s v="Godwin"/>
    <s v="Male"/>
    <s v="Charnwood Trampoline Club"/>
    <m/>
  </r>
  <r>
    <x v="1"/>
    <n v="47577"/>
    <x v="7"/>
    <s v="Sat"/>
    <m/>
    <n v="304"/>
    <n v="2370407"/>
    <s v="Abhi"/>
    <s v="Marlow"/>
    <s v="Male"/>
    <s v="Rotations"/>
    <m/>
  </r>
  <r>
    <x v="1"/>
    <n v="47577"/>
    <x v="7"/>
    <s v="Sat"/>
    <m/>
    <n v="315"/>
    <n v="2177065"/>
    <s v="Otto"/>
    <s v="Ball"/>
    <s v="Male"/>
    <s v="Donside TC"/>
    <m/>
  </r>
  <r>
    <x v="1"/>
    <n v="47577"/>
    <x v="7"/>
    <s v="Sat"/>
    <m/>
    <n v="329"/>
    <n v="2384590"/>
    <s v="Joao"/>
    <s v="Caeiro"/>
    <s v="Male"/>
    <s v="Heathrow Gym Club"/>
    <m/>
  </r>
  <r>
    <x v="1"/>
    <n v="47577"/>
    <x v="7"/>
    <s v="Sat"/>
    <m/>
    <n v="403"/>
    <n v="2867467"/>
    <s v="Kerem"/>
    <s v="Kamal"/>
    <s v="Male"/>
    <s v="Sheffield Trampoline Academy"/>
    <m/>
  </r>
  <r>
    <x v="1"/>
    <n v="47577"/>
    <x v="7"/>
    <s v="Sat"/>
    <m/>
    <n v="467"/>
    <n v="2911196"/>
    <s v="Frankie"/>
    <s v="Haugh"/>
    <s v="Male"/>
    <s v="Heathrow Gym Club"/>
    <m/>
  </r>
  <r>
    <x v="1"/>
    <n v="47577"/>
    <x v="7"/>
    <s v="Sat"/>
    <m/>
    <n v="486"/>
    <n v="2008975"/>
    <s v="Leo"/>
    <s v="Forrest"/>
    <s v="Male"/>
    <s v="Flyers TC"/>
    <m/>
  </r>
  <r>
    <x v="1"/>
    <n v="47577"/>
    <x v="7"/>
    <s v="Sat"/>
    <m/>
    <n v="503"/>
    <n v="2746768"/>
    <s v="Adrian"/>
    <s v="Marjanovics"/>
    <s v="Male"/>
    <s v="Recoil Trampoline Club"/>
    <m/>
  </r>
  <r>
    <x v="1"/>
    <n v="47577"/>
    <x v="7"/>
    <s v="Sat"/>
    <m/>
    <n v="540"/>
    <n v="2219910"/>
    <s v="Alexander"/>
    <s v="Robinson"/>
    <s v="Male"/>
    <s v="Leeds Rebound Gymnastics Club"/>
    <m/>
  </r>
  <r>
    <x v="1"/>
    <n v="47577"/>
    <x v="7"/>
    <s v="Sat"/>
    <m/>
    <n v="543"/>
    <n v="2387175"/>
    <s v="Sam"/>
    <s v="Hancock"/>
    <s v="Male"/>
    <s v="Leeds Rebound Gymnastics Club"/>
    <m/>
  </r>
  <r>
    <x v="1"/>
    <n v="47577"/>
    <x v="7"/>
    <s v="Sat"/>
    <m/>
    <n v="602"/>
    <n v="2970898"/>
    <s v="Theo"/>
    <s v="Johnson"/>
    <s v="Male"/>
    <s v="Sheffield Trampoline Academy"/>
    <m/>
  </r>
  <r>
    <x v="1"/>
    <n v="47577"/>
    <x v="7"/>
    <s v="Sat"/>
    <m/>
    <n v="604"/>
    <n v="2625811"/>
    <s v="Isaac"/>
    <s v="Summerfield"/>
    <s v="Male"/>
    <s v="Stoke Trampolining &amp; Gymnastics Club"/>
    <m/>
  </r>
  <r>
    <x v="1"/>
    <n v="47577"/>
    <x v="7"/>
    <s v="Sat"/>
    <m/>
    <n v="750"/>
    <n v="1716223"/>
    <s v="Emil"/>
    <s v="Oksanen-Wills"/>
    <s v="Male"/>
    <s v="Beckenham Fliers Trampoline"/>
    <m/>
  </r>
  <r>
    <x v="1"/>
    <n v="47577"/>
    <x v="7"/>
    <s v="Sat"/>
    <m/>
    <n v="785"/>
    <n v="1778455"/>
    <s v="Will"/>
    <s v="Fothergill"/>
    <s v="Male"/>
    <s v="Jump U.K."/>
    <m/>
  </r>
  <r>
    <x v="1"/>
    <n v="47577"/>
    <x v="7"/>
    <s v="Sat"/>
    <m/>
    <n v="813"/>
    <n v="2102732"/>
    <s v="Tyler"/>
    <s v="Boreham"/>
    <s v="Male"/>
    <s v="Jumpers Trampoline Club"/>
    <m/>
  </r>
  <r>
    <x v="1"/>
    <n v="47577"/>
    <x v="7"/>
    <s v="Sat"/>
    <m/>
    <n v="820"/>
    <n v="2423602"/>
    <s v="Billy"/>
    <s v="Keenan"/>
    <s v="Male"/>
    <s v="Aspire Springers"/>
    <m/>
  </r>
  <r>
    <x v="1"/>
    <n v="47577"/>
    <x v="7"/>
    <s v="Sat"/>
    <m/>
    <n v="871"/>
    <n v="1747176"/>
    <s v="Morgan"/>
    <s v="Purnell"/>
    <s v="Male"/>
    <s v="Flitecrew  Trampoline Club"/>
    <m/>
  </r>
  <r>
    <x v="1"/>
    <n v="47577"/>
    <x v="7"/>
    <s v="Sat"/>
    <m/>
    <n v="890"/>
    <n v="2219912"/>
    <s v="Samuel"/>
    <s v="Robinson"/>
    <s v="Male"/>
    <s v="Leeds Rebound Gymnastics Club"/>
    <m/>
  </r>
  <r>
    <x v="1"/>
    <n v="47580"/>
    <x v="8"/>
    <s v="Sat"/>
    <m/>
    <n v="18"/>
    <n v="3402122"/>
    <s v="Ben"/>
    <s v="Bluett"/>
    <s v="Male"/>
    <s v="City of Plymouth Trampoline and Gymnastics Club"/>
    <m/>
  </r>
  <r>
    <x v="1"/>
    <n v="47580"/>
    <x v="8"/>
    <s v="Sat"/>
    <m/>
    <n v="74"/>
    <n v="3473306"/>
    <s v="James"/>
    <s v="Burton"/>
    <s v="Male"/>
    <s v="Sheffield Trampoline Academy"/>
    <m/>
  </r>
  <r>
    <x v="1"/>
    <n v="47580"/>
    <x v="8"/>
    <s v="Sat"/>
    <m/>
    <n v="238"/>
    <n v="2218671"/>
    <s v="Daniel"/>
    <s v="Morgan"/>
    <s v="Male"/>
    <s v="Ultima Trampoline Club"/>
    <m/>
  </r>
  <r>
    <x v="1"/>
    <n v="47580"/>
    <x v="8"/>
    <s v="Sat"/>
    <m/>
    <n v="260"/>
    <n v="603126"/>
    <s v="Harvey"/>
    <s v="Brooks"/>
    <s v="Male"/>
    <s v="Team Bath Evolution"/>
    <m/>
  </r>
  <r>
    <x v="1"/>
    <n v="47580"/>
    <x v="8"/>
    <s v="Sat"/>
    <m/>
    <n v="322"/>
    <n v="1913761"/>
    <s v="Luke"/>
    <s v="Hunter"/>
    <s v="Male"/>
    <s v="Peninsula Trampoline Club"/>
    <m/>
  </r>
  <r>
    <x v="1"/>
    <n v="47580"/>
    <x v="8"/>
    <s v="Sat"/>
    <m/>
    <n v="588"/>
    <n v="2499583"/>
    <s v="Jenson"/>
    <s v="Midgley"/>
    <s v="Male"/>
    <s v="Phoenix High Flyers"/>
    <m/>
  </r>
  <r>
    <x v="1"/>
    <n v="47580"/>
    <x v="8"/>
    <s v="Sat"/>
    <m/>
    <n v="715"/>
    <n v="2368323"/>
    <s v="Robert"/>
    <s v="Burns"/>
    <s v="Male"/>
    <s v="Glasgow Trampoline Club"/>
    <m/>
  </r>
  <r>
    <x v="1"/>
    <n v="47580"/>
    <x v="8"/>
    <s v="Sat"/>
    <m/>
    <n v="746"/>
    <n v="2458099"/>
    <s v="Luka"/>
    <s v="Rhys-Kristensen"/>
    <s v="Male"/>
    <s v="Sheffield Trampoline Academy"/>
    <m/>
  </r>
  <r>
    <x v="1"/>
    <n v="47580"/>
    <x v="8"/>
    <s v="Sat"/>
    <m/>
    <n v="801"/>
    <n v="2256784"/>
    <s v="Callum"/>
    <s v="Hiett"/>
    <s v="Male"/>
    <s v="Milton Keynes Gym"/>
    <m/>
  </r>
  <r>
    <x v="1"/>
    <n v="47580"/>
    <x v="8"/>
    <s v="Sat"/>
    <m/>
    <n v="854"/>
    <n v="2368358"/>
    <s v="Leonard"/>
    <s v="Holm-Huxley"/>
    <s v="Male"/>
    <s v="Tiggers TC"/>
    <m/>
  </r>
  <r>
    <x v="1"/>
    <n v="47580"/>
    <x v="8"/>
    <s v="Sat"/>
    <m/>
    <n v="862"/>
    <n v="3274853"/>
    <s v="Henry"/>
    <s v="Baynes"/>
    <s v="Male"/>
    <s v="Southampton Trampoline Club"/>
    <m/>
  </r>
  <r>
    <x v="1"/>
    <n v="47580"/>
    <x v="8"/>
    <s v="Sat"/>
    <m/>
    <n v="916"/>
    <n v="3016192"/>
    <s v="Owen"/>
    <s v="Hill"/>
    <s v="Male"/>
    <s v="Glasgow Trampoline Club"/>
    <m/>
  </r>
  <r>
    <x v="1"/>
    <n v="47580"/>
    <x v="8"/>
    <s v="Sat"/>
    <m/>
    <n v="956"/>
    <n v="1724366"/>
    <s v="Braden"/>
    <s v="Cox"/>
    <s v="Male"/>
    <s v="Jumpers Trampoline Club"/>
    <m/>
  </r>
  <r>
    <x v="1"/>
    <n v="47580"/>
    <x v="8"/>
    <s v="Sat"/>
    <m/>
    <n v="976"/>
    <n v="1868372"/>
    <s v="Owen"/>
    <s v="Pitman"/>
    <s v="Male"/>
    <s v="Okehampton Flyers Gym, Trampoline &amp; DMT Club"/>
    <m/>
  </r>
  <r>
    <x v="1"/>
    <n v="47580"/>
    <x v="8"/>
    <s v="Sat"/>
    <m/>
    <n v="979"/>
    <n v="1709274"/>
    <s v="Josh"/>
    <s v="Murray"/>
    <s v="Male"/>
    <s v="Banchory Trampoline &amp; DMT Club"/>
    <m/>
  </r>
  <r>
    <x v="1"/>
    <n v="47580"/>
    <x v="8"/>
    <s v="Sat"/>
    <m/>
    <n v="982"/>
    <n v="2424062"/>
    <s v="Harvey"/>
    <s v="Bell"/>
    <s v="Male"/>
    <s v="Colchester Gymnastics Club"/>
    <m/>
  </r>
  <r>
    <x v="1"/>
    <n v="47580"/>
    <x v="8"/>
    <s v="Sat"/>
    <m/>
    <n v="991"/>
    <n v="2653059"/>
    <s v="Cameron"/>
    <s v="Caulfield-Pleavin"/>
    <s v="Male"/>
    <s v="Birkenhead Club"/>
    <m/>
  </r>
  <r>
    <x v="1"/>
    <n v="47594"/>
    <x v="9"/>
    <s v="Sat"/>
    <m/>
    <n v="138"/>
    <n v="3112725"/>
    <s v="Oscar"/>
    <s v="Birrell"/>
    <s v="Male"/>
    <s v="Flyers TC"/>
    <m/>
  </r>
  <r>
    <x v="1"/>
    <n v="47594"/>
    <x v="9"/>
    <s v="Sat"/>
    <m/>
    <n v="178"/>
    <n v="3118858"/>
    <s v="Sam"/>
    <s v="Sibbick"/>
    <s v="Male"/>
    <s v="Wight Flyers Trampoline Club"/>
    <m/>
  </r>
  <r>
    <x v="1"/>
    <n v="47594"/>
    <x v="9"/>
    <s v="Sat"/>
    <m/>
    <n v="231"/>
    <n v="415620"/>
    <s v="Ryan"/>
    <s v="Hadlow"/>
    <s v="Male"/>
    <s v="Levitation"/>
    <m/>
  </r>
  <r>
    <x v="1"/>
    <n v="47594"/>
    <x v="9"/>
    <s v="Sat"/>
    <m/>
    <n v="235"/>
    <n v="1804953"/>
    <s v="Ben"/>
    <s v="Molyneaux"/>
    <s v="Male"/>
    <s v="Bolton Trampoline Club"/>
    <m/>
  </r>
  <r>
    <x v="1"/>
    <n v="47594"/>
    <x v="9"/>
    <s v="Sat"/>
    <m/>
    <n v="409"/>
    <n v="1439205"/>
    <s v="Christopher"/>
    <s v="Wort"/>
    <s v="Male"/>
    <s v="City Of Salford Trampoline Club"/>
    <m/>
  </r>
  <r>
    <x v="1"/>
    <n v="47594"/>
    <x v="9"/>
    <s v="Sat"/>
    <m/>
    <n v="441"/>
    <n v="341368"/>
    <s v="Ashley"/>
    <s v="Reed"/>
    <s v="Male"/>
    <s v="Jumpers Trampoline Club"/>
    <m/>
  </r>
  <r>
    <x v="1"/>
    <n v="47594"/>
    <x v="9"/>
    <s v="Sat"/>
    <m/>
    <n v="492"/>
    <n v="2780569"/>
    <s v="scott"/>
    <s v="paddon"/>
    <s v="Male"/>
    <s v="Tiggers TC"/>
    <m/>
  </r>
  <r>
    <x v="1"/>
    <n v="47594"/>
    <x v="9"/>
    <s v="Sat"/>
    <m/>
    <n v="524"/>
    <n v="1899777"/>
    <s v="James"/>
    <s v="Burke"/>
    <s v="Male"/>
    <s v="City of Liverpool RGC"/>
    <m/>
  </r>
  <r>
    <x v="1"/>
    <n v="47594"/>
    <x v="9"/>
    <s v="Sat"/>
    <m/>
    <n v="557"/>
    <n v="1585136"/>
    <s v="Kai"/>
    <s v="Juttla"/>
    <s v="Male"/>
    <s v="Edgbarrow Trampoline Club"/>
    <m/>
  </r>
  <r>
    <x v="1"/>
    <n v="47594"/>
    <x v="9"/>
    <s v="Sat"/>
    <m/>
    <n v="620"/>
    <n v="1831654"/>
    <s v="Harris"/>
    <s v="Shewan"/>
    <s v="Male"/>
    <s v="Dharma Gym for All"/>
    <m/>
  </r>
  <r>
    <x v="1"/>
    <n v="47594"/>
    <x v="9"/>
    <s v="Sat"/>
    <m/>
    <n v="853"/>
    <n v="1660769"/>
    <s v="Leon"/>
    <s v="Davies"/>
    <s v="Male"/>
    <s v="Apollo Trampoline Club"/>
    <m/>
  </r>
  <r>
    <x v="1"/>
    <n v="47594"/>
    <x v="9"/>
    <s v="Sat"/>
    <m/>
    <n v="884"/>
    <n v="2226766"/>
    <s v="Reece"/>
    <s v="Buck"/>
    <s v="Male"/>
    <s v="Jumpers Trampoline Club"/>
    <m/>
  </r>
  <r>
    <x v="1"/>
    <n v="47594"/>
    <x v="9"/>
    <s v="Sat"/>
    <m/>
    <n v="885"/>
    <n v="1622547"/>
    <s v="Oliver"/>
    <s v="Guile"/>
    <s v="Male"/>
    <s v="Sky High Trampoline Gymnastics Academy"/>
    <m/>
  </r>
  <r>
    <x v="1"/>
    <n v="47594"/>
    <x v="9"/>
    <s v="Sat"/>
    <m/>
    <n v="904"/>
    <n v="1640793"/>
    <s v="James"/>
    <s v="Dowrich"/>
    <s v="Male"/>
    <s v="Edgbarrow Trampoline Club"/>
    <m/>
  </r>
  <r>
    <x v="1"/>
    <n v="47594"/>
    <x v="9"/>
    <s v="Sat"/>
    <m/>
    <n v="934"/>
    <n v="1681922"/>
    <s v="George"/>
    <s v="Dobson"/>
    <s v="Male"/>
    <s v="Colchester Gymnastics Club"/>
    <m/>
  </r>
  <r>
    <x v="1"/>
    <n v="47594"/>
    <x v="9"/>
    <s v="Sat"/>
    <m/>
    <n v="944"/>
    <n v="1355929"/>
    <s v="Luke"/>
    <s v="Dewe"/>
    <s v="Male"/>
    <s v="Levitation"/>
    <m/>
  </r>
  <r>
    <x v="1"/>
    <n v="47598"/>
    <x v="10"/>
    <s v="Sat"/>
    <m/>
    <n v="78"/>
    <n v="2196664"/>
    <s v="Aydin"/>
    <s v="Ali"/>
    <s v="Male"/>
    <s v="Sandwell Flyers"/>
    <m/>
  </r>
  <r>
    <x v="1"/>
    <n v="47598"/>
    <x v="10"/>
    <s v="Sat"/>
    <m/>
    <n v="93"/>
    <n v="2472862"/>
    <s v="Aidan"/>
    <s v="Taylor"/>
    <s v="Male"/>
    <s v="Central Galaxy Coventry Trampoline Club"/>
    <m/>
  </r>
  <r>
    <x v="1"/>
    <n v="47598"/>
    <x v="10"/>
    <s v="Sat"/>
    <m/>
    <n v="246"/>
    <n v="2268937"/>
    <s v="Joshua"/>
    <s v="Baker"/>
    <s v="Male"/>
    <s v="Kingston Trampoline Academy"/>
    <m/>
  </r>
  <r>
    <x v="1"/>
    <n v="47598"/>
    <x v="10"/>
    <s v="Sat"/>
    <m/>
    <n v="482"/>
    <n v="3076495"/>
    <s v="Frederick"/>
    <s v="Leigh-Warren"/>
    <s v="Male"/>
    <s v="OLGA Poole"/>
    <m/>
  </r>
  <r>
    <x v="1"/>
    <n v="47598"/>
    <x v="10"/>
    <s v="Sat"/>
    <m/>
    <n v="556"/>
    <n v="2446024"/>
    <s v="Fisher"/>
    <s v="Winslet"/>
    <s v="Male"/>
    <s v="Sky High Trampoline Gymnastics Academy"/>
    <m/>
  </r>
  <r>
    <x v="1"/>
    <n v="47598"/>
    <x v="10"/>
    <s v="Sat"/>
    <m/>
    <n v="652"/>
    <n v="2291178"/>
    <s v="Declan"/>
    <s v="Carter"/>
    <s v="Male"/>
    <s v="Birkenhead Club"/>
    <m/>
  </r>
  <r>
    <x v="1"/>
    <n v="47598"/>
    <x v="10"/>
    <s v="Sat"/>
    <m/>
    <n v="929"/>
    <n v="2373129"/>
    <s v="Harry"/>
    <s v="Slatter"/>
    <s v="Male"/>
    <s v="Washindi Trampoline Club"/>
    <m/>
  </r>
  <r>
    <x v="1"/>
    <n v="47576"/>
    <x v="11"/>
    <s v="Sat"/>
    <m/>
    <n v="9"/>
    <n v="2913957"/>
    <s v="Alix"/>
    <s v="Williams"/>
    <s v="Female"/>
    <s v="Vertigo TC"/>
    <m/>
  </r>
  <r>
    <x v="1"/>
    <n v="47576"/>
    <x v="11"/>
    <s v="Sat"/>
    <m/>
    <n v="23"/>
    <n v="2280499"/>
    <s v="Morgan"/>
    <s v="Boddington"/>
    <s v="Female"/>
    <s v="Quayside Trampoline &amp; Gym Club"/>
    <m/>
  </r>
  <r>
    <x v="1"/>
    <n v="47576"/>
    <x v="11"/>
    <s v="Sat"/>
    <m/>
    <n v="81"/>
    <n v="2052302"/>
    <s v="Anais"/>
    <s v="Rose"/>
    <s v="Female"/>
    <s v="Maesteg Trampoline Club"/>
    <m/>
  </r>
  <r>
    <x v="1"/>
    <n v="47576"/>
    <x v="11"/>
    <s v="Sat"/>
    <m/>
    <n v="158"/>
    <n v="2304858"/>
    <s v="Katie"/>
    <s v="Freel"/>
    <s v="Female"/>
    <s v="Peninsula Trampoline Club"/>
    <m/>
  </r>
  <r>
    <x v="1"/>
    <n v="47576"/>
    <x v="11"/>
    <s v="Sat"/>
    <m/>
    <n v="166"/>
    <n v="2063940"/>
    <s v="Alannah"/>
    <s v="Taylor"/>
    <s v="Female"/>
    <s v="Quayside Trampoline &amp; Gym Club"/>
    <m/>
  </r>
  <r>
    <x v="1"/>
    <n v="47576"/>
    <x v="11"/>
    <s v="Sat"/>
    <m/>
    <n v="216"/>
    <n v="2697427"/>
    <s v="Erin"/>
    <s v="Bardsley"/>
    <s v="Female"/>
    <s v="City of Liverpool RGC"/>
    <m/>
  </r>
  <r>
    <x v="1"/>
    <n v="47576"/>
    <x v="11"/>
    <s v="Sat"/>
    <m/>
    <n v="226"/>
    <n v="3039545"/>
    <s v="Tilly"/>
    <s v="Hodgkins"/>
    <s v="Female"/>
    <s v="City of Liverpool RGC"/>
    <m/>
  </r>
  <r>
    <x v="1"/>
    <n v="47576"/>
    <x v="11"/>
    <s v="Sat"/>
    <m/>
    <n v="266"/>
    <n v="2104327"/>
    <s v="Clarissa"/>
    <s v="Seraphin"/>
    <s v="Female"/>
    <s v="Edgbarrow Trampoline Club"/>
    <m/>
  </r>
  <r>
    <x v="1"/>
    <n v="47576"/>
    <x v="11"/>
    <s v="Sat"/>
    <m/>
    <n v="275"/>
    <n v="2771273"/>
    <s v="Millie"/>
    <s v="Gradwell"/>
    <s v="Female"/>
    <s v="Jump U.K."/>
    <m/>
  </r>
  <r>
    <x v="1"/>
    <n v="47576"/>
    <x v="11"/>
    <s v="Sat"/>
    <m/>
    <n v="295"/>
    <n v="2980990"/>
    <s v="Aimee"/>
    <s v="Mcmillan"/>
    <s v="Female"/>
    <s v="Central Galaxy Coventry Trampoline Club"/>
    <m/>
  </r>
  <r>
    <x v="1"/>
    <n v="47576"/>
    <x v="11"/>
    <s v="Sat"/>
    <m/>
    <n v="302"/>
    <n v="2909901"/>
    <s v="Holly"/>
    <s v="Ashton Christie"/>
    <s v="Female"/>
    <s v="City of Liverpool RGC"/>
    <m/>
  </r>
  <r>
    <x v="1"/>
    <n v="47576"/>
    <x v="11"/>
    <s v="Sat"/>
    <m/>
    <n v="319"/>
    <n v="2517377"/>
    <s v="Millie"/>
    <s v="Mcwilliams"/>
    <s v="Female"/>
    <s v="Alba Trampoline Club"/>
    <m/>
  </r>
  <r>
    <x v="1"/>
    <n v="47576"/>
    <x v="11"/>
    <s v="Sat"/>
    <m/>
    <n v="429"/>
    <n v="2311150"/>
    <s v="Libby"/>
    <s v="Austin"/>
    <s v="Female"/>
    <s v="Central Galaxy Coventry Trampoline Club"/>
    <m/>
  </r>
  <r>
    <x v="1"/>
    <n v="47576"/>
    <x v="11"/>
    <s v="Sat"/>
    <m/>
    <n v="449"/>
    <n v="2585794"/>
    <s v="Keira"/>
    <s v="Millington"/>
    <s v="Female"/>
    <s v="Stoke Trampolining &amp; Gymnastics Club"/>
    <m/>
  </r>
  <r>
    <x v="1"/>
    <n v="47576"/>
    <x v="11"/>
    <s v="Sat"/>
    <m/>
    <n v="451"/>
    <n v="2447862"/>
    <s v="Rebekah"/>
    <s v="Love"/>
    <s v="Female"/>
    <s v="Bourne 2 Bounce"/>
    <m/>
  </r>
  <r>
    <x v="1"/>
    <n v="47576"/>
    <x v="11"/>
    <s v="Sat"/>
    <m/>
    <n v="459"/>
    <n v="3181629"/>
    <s v="Lilly Doreen"/>
    <s v="Leavey"/>
    <s v="Female"/>
    <s v="City of Liverpool RGC"/>
    <m/>
  </r>
  <r>
    <x v="1"/>
    <n v="47576"/>
    <x v="11"/>
    <s v="Sat"/>
    <m/>
    <n v="534"/>
    <n v="2308815"/>
    <s v="Jessica"/>
    <s v="Cinnamond"/>
    <s v="Female"/>
    <s v="City of Liverpool RGC"/>
    <m/>
  </r>
  <r>
    <x v="1"/>
    <n v="47576"/>
    <x v="11"/>
    <s v="Sat"/>
    <m/>
    <n v="607"/>
    <n v="2462681"/>
    <s v="Isla"/>
    <s v="Robson"/>
    <s v="Female"/>
    <s v="Apollo Trampoline Club"/>
    <m/>
  </r>
  <r>
    <x v="1"/>
    <n v="47576"/>
    <x v="11"/>
    <s v="Sat"/>
    <m/>
    <n v="709"/>
    <n v="2296175"/>
    <s v="Abigail"/>
    <s v="Walls"/>
    <s v="Female"/>
    <s v="Leeds Rebound Gymnastics Club"/>
    <m/>
  </r>
  <r>
    <x v="1"/>
    <n v="47576"/>
    <x v="11"/>
    <s v="Sat"/>
    <m/>
    <n v="763"/>
    <n v="2314025"/>
    <s v="Isobel"/>
    <s v="Scott"/>
    <s v="Female"/>
    <s v="Northamptonshire Trampoline Gymnastics Academy"/>
    <m/>
  </r>
  <r>
    <x v="1"/>
    <n v="47576"/>
    <x v="11"/>
    <s v="Sat"/>
    <m/>
    <n v="773"/>
    <n v="2377185"/>
    <s v="Elizabeth"/>
    <s v="Waine"/>
    <s v="Female"/>
    <s v="Northamptonshire Trampoline Gymnastics Academy"/>
    <m/>
  </r>
  <r>
    <x v="1"/>
    <n v="47576"/>
    <x v="11"/>
    <s v="Sat"/>
    <m/>
    <n v="783"/>
    <n v="3186957"/>
    <s v="Maggie"/>
    <s v="Fyfe"/>
    <s v="Female"/>
    <s v="City of Liverpool RGC"/>
    <m/>
  </r>
  <r>
    <x v="1"/>
    <n v="47576"/>
    <x v="11"/>
    <s v="Sat"/>
    <m/>
    <n v="789"/>
    <n v="2300488"/>
    <s v="Amy"/>
    <s v="Gee"/>
    <s v="Female"/>
    <s v="Springfield Park Bouncers"/>
    <m/>
  </r>
  <r>
    <x v="1"/>
    <n v="47576"/>
    <x v="11"/>
    <s v="Sat"/>
    <m/>
    <n v="856"/>
    <n v="2102814"/>
    <s v="Charlotte"/>
    <s v="Wainford"/>
    <s v="Female"/>
    <s v="Sky High Trampoline Gymnastics Academy"/>
    <m/>
  </r>
  <r>
    <x v="1"/>
    <n v="47576"/>
    <x v="11"/>
    <s v="Sat"/>
    <m/>
    <n v="866"/>
    <n v="3019549"/>
    <s v="Brooke"/>
    <s v="Wray"/>
    <s v="Female"/>
    <s v="Leeds Rebound Gymnastics Club"/>
    <m/>
  </r>
  <r>
    <x v="1"/>
    <n v="47576"/>
    <x v="11"/>
    <s v="Sat"/>
    <m/>
    <n v="881"/>
    <n v="2251361"/>
    <s v="Tayla"/>
    <s v="Gerrard"/>
    <s v="Female"/>
    <s v="OLGA Poole"/>
    <m/>
  </r>
  <r>
    <x v="1"/>
    <n v="47576"/>
    <x v="11"/>
    <s v="Sat"/>
    <m/>
    <n v="954"/>
    <n v="2463618"/>
    <s v="Alana"/>
    <s v="Parez"/>
    <s v="Female"/>
    <s v="Maesteg Trampoline Club"/>
    <m/>
  </r>
  <r>
    <x v="1"/>
    <n v="47576"/>
    <x v="11"/>
    <s v="Sat"/>
    <m/>
    <n v="977"/>
    <n v="3030204"/>
    <s v="Martha"/>
    <s v="Whitehouse"/>
    <s v="Female"/>
    <s v="Sandwell Flyers"/>
    <m/>
  </r>
  <r>
    <x v="1"/>
    <n v="47576"/>
    <x v="11"/>
    <s v="Sat"/>
    <m/>
    <n v="985"/>
    <n v="3167834"/>
    <s v="Gabrielle"/>
    <s v="Park"/>
    <s v="Female"/>
    <s v="Kingston Trampoline Academy"/>
    <m/>
  </r>
  <r>
    <x v="1"/>
    <n v="47597"/>
    <x v="12"/>
    <s v="Sat"/>
    <m/>
    <n v="51"/>
    <n v="2194280"/>
    <s v="Ella"/>
    <s v="Dixon"/>
    <s v="Female"/>
    <s v="Carlisle Trampoline Club"/>
    <m/>
  </r>
  <r>
    <x v="1"/>
    <n v="47597"/>
    <x v="12"/>
    <s v="Sat"/>
    <m/>
    <n v="57"/>
    <n v="2056417"/>
    <s v="Emily"/>
    <s v="Pickering"/>
    <s v="Female"/>
    <s v="Velocity"/>
    <m/>
  </r>
  <r>
    <x v="1"/>
    <n v="47597"/>
    <x v="12"/>
    <s v="Sat"/>
    <m/>
    <n v="103"/>
    <n v="2165211"/>
    <s v="Olivia"/>
    <s v="Burvill-Patching"/>
    <s v="Female"/>
    <s v="Sky High Trampoline Gymnastics Academy"/>
    <m/>
  </r>
  <r>
    <x v="1"/>
    <n v="47597"/>
    <x v="12"/>
    <s v="Sat"/>
    <m/>
    <n v="104"/>
    <n v="2444990"/>
    <s v="Lucinda"/>
    <s v="Parr"/>
    <s v="Female"/>
    <s v="Exeter Trampoline Academy"/>
    <m/>
  </r>
  <r>
    <x v="1"/>
    <n v="47597"/>
    <x v="12"/>
    <s v="Sat"/>
    <m/>
    <n v="170"/>
    <n v="1799174"/>
    <s v="Harper"/>
    <s v="Winslet"/>
    <s v="Female"/>
    <s v="Sky High Trampoline Gymnastics Academy"/>
    <m/>
  </r>
  <r>
    <x v="1"/>
    <n v="47597"/>
    <x v="12"/>
    <s v="Sat"/>
    <m/>
    <n v="271"/>
    <n v="2967468"/>
    <s v="Sophie"/>
    <s v="Moir"/>
    <s v="Female"/>
    <s v="Phoenix High Flyers"/>
    <m/>
  </r>
  <r>
    <x v="1"/>
    <n v="47597"/>
    <x v="12"/>
    <s v="Sat"/>
    <m/>
    <n v="302"/>
    <n v="2483397"/>
    <s v="Madeline"/>
    <s v="Smith"/>
    <s v="Female"/>
    <s v="City of Edinburgh TC"/>
    <m/>
  </r>
  <r>
    <x v="1"/>
    <n v="47597"/>
    <x v="12"/>
    <s v="Sat"/>
    <m/>
    <n v="335"/>
    <n v="1794094"/>
    <s v="Lia"/>
    <s v="Oliva"/>
    <s v="Female"/>
    <s v="Sky High Trampoline Gymnastics Academy"/>
    <m/>
  </r>
  <r>
    <x v="1"/>
    <n v="47597"/>
    <x v="12"/>
    <s v="Sat"/>
    <m/>
    <n v="372"/>
    <n v="2535392"/>
    <s v="Tabitha"/>
    <s v="Gahan"/>
    <s v="Female"/>
    <s v="City of Liverpool RGC"/>
    <m/>
  </r>
  <r>
    <x v="1"/>
    <n v="47597"/>
    <x v="12"/>
    <s v="Sat"/>
    <m/>
    <n v="443"/>
    <n v="2502614"/>
    <s v="Sian"/>
    <s v="Hay"/>
    <s v="Female"/>
    <s v="Vertigo TC"/>
    <m/>
  </r>
  <r>
    <x v="1"/>
    <n v="47597"/>
    <x v="12"/>
    <s v="Sat"/>
    <m/>
    <n v="492"/>
    <n v="2966793"/>
    <s v="Aliz"/>
    <s v="Sari"/>
    <s v="Female"/>
    <s v="Central Galaxy Coventry Trampoline Club"/>
    <m/>
  </r>
  <r>
    <x v="1"/>
    <n v="47597"/>
    <x v="12"/>
    <s v="Sat"/>
    <m/>
    <n v="547"/>
    <n v="1827133"/>
    <s v="Katie"/>
    <s v="Woods"/>
    <s v="Female"/>
    <s v="APHX Trampoline &amp; Gymnastics Club"/>
    <m/>
  </r>
  <r>
    <x v="1"/>
    <n v="47597"/>
    <x v="12"/>
    <s v="Sat"/>
    <m/>
    <n v="557"/>
    <n v="2177070"/>
    <s v="Ava"/>
    <s v="Fettes"/>
    <s v="Female"/>
    <s v="Banchory Trampoline &amp; DMT Club"/>
    <m/>
  </r>
  <r>
    <x v="1"/>
    <n v="47597"/>
    <x v="12"/>
    <s v="Sat"/>
    <m/>
    <n v="581"/>
    <n v="2350949"/>
    <s v="Melissa"/>
    <s v="Butterworth"/>
    <s v="Female"/>
    <s v="Bury Trampoline Club"/>
    <m/>
  </r>
  <r>
    <x v="1"/>
    <n v="47597"/>
    <x v="12"/>
    <s v="Sat"/>
    <m/>
    <n v="600"/>
    <n v="2910994"/>
    <s v="Abi"/>
    <s v="Lawther"/>
    <s v="Female"/>
    <s v="Charnwood Trampoline Club"/>
    <m/>
  </r>
  <r>
    <x v="1"/>
    <n v="47597"/>
    <x v="12"/>
    <s v="Sat"/>
    <m/>
    <n v="672"/>
    <n v="2126026"/>
    <s v="Emily"/>
    <s v="Chapman"/>
    <s v="Female"/>
    <s v="Northamptonshire Trampoline Gymnastics Academy"/>
    <m/>
  </r>
  <r>
    <x v="1"/>
    <n v="47597"/>
    <x v="12"/>
    <s v="Sat"/>
    <m/>
    <n v="688"/>
    <n v="2532536"/>
    <s v="Ellie"/>
    <s v="Stewart"/>
    <s v="Female"/>
    <s v="Alba Trampoline Club"/>
    <m/>
  </r>
  <r>
    <x v="1"/>
    <n v="47597"/>
    <x v="12"/>
    <s v="Sat"/>
    <m/>
    <n v="694"/>
    <n v="2291610"/>
    <s v="Beth"/>
    <s v="Colton"/>
    <s v="Female"/>
    <s v="City of Liverpool RGC"/>
    <m/>
  </r>
  <r>
    <x v="1"/>
    <n v="47597"/>
    <x v="12"/>
    <s v="Sat"/>
    <m/>
    <n v="748"/>
    <n v="2932873"/>
    <s v="Ruby"/>
    <s v="Flatley"/>
    <s v="Female"/>
    <s v="City of Liverpool RGC"/>
    <m/>
  </r>
  <r>
    <x v="1"/>
    <n v="47597"/>
    <x v="12"/>
    <s v="Sat"/>
    <m/>
    <n v="825"/>
    <n v="2947887"/>
    <s v="Mia"/>
    <s v="Kelham"/>
    <s v="Female"/>
    <s v="Jumpers Trampoline Club"/>
    <m/>
  </r>
  <r>
    <x v="1"/>
    <n v="47597"/>
    <x v="12"/>
    <s v="Sat"/>
    <m/>
    <n v="833"/>
    <n v="2285524"/>
    <s v="Cerys"/>
    <s v="Wellings"/>
    <s v="Female"/>
    <s v="Sandwell Flyers"/>
    <m/>
  </r>
  <r>
    <x v="1"/>
    <n v="47597"/>
    <x v="12"/>
    <s v="Sat"/>
    <m/>
    <n v="836"/>
    <n v="2909324"/>
    <s v="Megan"/>
    <s v="Robinson"/>
    <s v="Female"/>
    <s v="City of Liverpool RGC"/>
    <m/>
  </r>
  <r>
    <x v="1"/>
    <n v="47597"/>
    <x v="12"/>
    <s v="Sat"/>
    <m/>
    <n v="846"/>
    <n v="2093048"/>
    <s v="Evie"/>
    <s v="Murray"/>
    <s v="Female"/>
    <s v="Jump U.K."/>
    <m/>
  </r>
  <r>
    <x v="1"/>
    <n v="47597"/>
    <x v="12"/>
    <s v="Sat"/>
    <m/>
    <n v="853"/>
    <n v="1655217"/>
    <s v="Kelise"/>
    <s v="Wilson-Smith"/>
    <s v="Female"/>
    <s v="City of Liverpool RGC"/>
    <m/>
  </r>
  <r>
    <x v="1"/>
    <n v="47597"/>
    <x v="12"/>
    <s v="Sat"/>
    <m/>
    <n v="863"/>
    <n v="2355160"/>
    <s v="Jemma"/>
    <s v="Salkeld"/>
    <s v="Female"/>
    <s v="Carlisle Trampoline Club"/>
    <m/>
  </r>
  <r>
    <x v="1"/>
    <n v="47597"/>
    <x v="12"/>
    <s v="Sat"/>
    <m/>
    <n v="930"/>
    <n v="2137940"/>
    <s v="Brooke"/>
    <s v="Lee-Travers"/>
    <s v="Female"/>
    <s v="White Rose Trampoline Academy"/>
    <m/>
  </r>
  <r>
    <x v="1"/>
    <n v="47597"/>
    <x v="12"/>
    <s v="Sat"/>
    <m/>
    <n v="957"/>
    <n v="3066525"/>
    <s v="Imogen"/>
    <s v="Lamb"/>
    <s v="Female"/>
    <s v="City of Liverpool RGC"/>
    <m/>
  </r>
  <r>
    <x v="1"/>
    <n v="47597"/>
    <x v="12"/>
    <s v="Sat"/>
    <m/>
    <n v="969"/>
    <n v="1941236"/>
    <s v="Freya"/>
    <s v="Cairns"/>
    <s v="Female"/>
    <s v="Bury Trampoline Club"/>
    <m/>
  </r>
  <r>
    <x v="1"/>
    <n v="47597"/>
    <x v="12"/>
    <s v="Sat"/>
    <m/>
    <n v="973"/>
    <n v="2520762"/>
    <s v="Lauren"/>
    <s v="Forbes"/>
    <s v="Female"/>
    <s v="Donside TC"/>
    <m/>
  </r>
  <r>
    <x v="1"/>
    <n v="47584"/>
    <x v="13"/>
    <s v="Sat"/>
    <m/>
    <n v="19"/>
    <n v="2189732"/>
    <s v="Niamh"/>
    <s v="Foster"/>
    <s v="Female"/>
    <s v="City Of Salford Trampoline Club"/>
    <m/>
  </r>
  <r>
    <x v="1"/>
    <n v="47584"/>
    <x v="13"/>
    <s v="Sat"/>
    <m/>
    <n v="23"/>
    <n v="2081566"/>
    <s v="Hollie"/>
    <s v="Willoughby"/>
    <s v="Female"/>
    <s v="York Artistic Sports Club"/>
    <m/>
  </r>
  <r>
    <x v="1"/>
    <n v="47584"/>
    <x v="13"/>
    <s v="Sat"/>
    <m/>
    <n v="47"/>
    <n v="1654794"/>
    <s v="August"/>
    <s v="Smith"/>
    <s v="Female"/>
    <s v="Vertigo TC"/>
    <m/>
  </r>
  <r>
    <x v="1"/>
    <n v="47584"/>
    <x v="13"/>
    <s v="Sat"/>
    <m/>
    <n v="51"/>
    <n v="1733965"/>
    <s v="Lucy"/>
    <s v="Chandler"/>
    <s v="Female"/>
    <s v="Bury Trampoline Club"/>
    <m/>
  </r>
  <r>
    <x v="1"/>
    <n v="47584"/>
    <x v="13"/>
    <s v="Sat"/>
    <m/>
    <n v="65"/>
    <n v="2175324"/>
    <s v="Olivia"/>
    <s v="Webb"/>
    <s v="Female"/>
    <s v="Milton Keynes Gym"/>
    <m/>
  </r>
  <r>
    <x v="1"/>
    <n v="47584"/>
    <x v="13"/>
    <s v="Sat"/>
    <m/>
    <n v="102"/>
    <n v="2304900"/>
    <s v="Phoenix"/>
    <s v="Jeffries"/>
    <s v="Female"/>
    <s v="Edgbarrow Trampoline Club"/>
    <m/>
  </r>
  <r>
    <x v="1"/>
    <n v="47584"/>
    <x v="13"/>
    <s v="Sat"/>
    <m/>
    <n v="121"/>
    <n v="1961296"/>
    <s v="Saffron"/>
    <s v="Sims-Brydon"/>
    <s v="Female"/>
    <s v="Apollo Trampoline Club"/>
    <m/>
  </r>
  <r>
    <x v="1"/>
    <n v="47584"/>
    <x v="13"/>
    <s v="Sat"/>
    <m/>
    <n v="188"/>
    <n v="1798661"/>
    <s v="Katie"/>
    <s v="Beveridge"/>
    <s v="Female"/>
    <s v="Bassetlaw Trampoline Club"/>
    <m/>
  </r>
  <r>
    <x v="1"/>
    <n v="47584"/>
    <x v="13"/>
    <s v="Sat"/>
    <m/>
    <n v="286"/>
    <n v="2527010"/>
    <s v="Amy"/>
    <s v="Kristoffersen"/>
    <s v="Female"/>
    <s v="Two Foot Higher"/>
    <m/>
  </r>
  <r>
    <x v="1"/>
    <n v="47584"/>
    <x v="13"/>
    <s v="Sat"/>
    <m/>
    <n v="318"/>
    <n v="2867465"/>
    <s v="Clare"/>
    <s v="Dunford"/>
    <s v="Female"/>
    <s v="Sheffield Trampoline Academy"/>
    <m/>
  </r>
  <r>
    <x v="1"/>
    <n v="47584"/>
    <x v="13"/>
    <s v="Sat"/>
    <m/>
    <n v="332"/>
    <n v="1929040"/>
    <s v="Melissa"/>
    <s v="Knight"/>
    <s v="Female"/>
    <s v="Ultima Trampoline Club"/>
    <m/>
  </r>
  <r>
    <x v="1"/>
    <n v="47584"/>
    <x v="13"/>
    <s v="Sat"/>
    <m/>
    <n v="354"/>
    <n v="2181603"/>
    <s v="Kimberley"/>
    <s v="Green"/>
    <s v="Female"/>
    <s v="Central Galaxy Coventry Trampoline Club"/>
    <m/>
  </r>
  <r>
    <x v="1"/>
    <n v="47584"/>
    <x v="13"/>
    <s v="Sat"/>
    <m/>
    <n v="359"/>
    <n v="3357225"/>
    <s v="Mia Darcy Sui"/>
    <s v="Jones"/>
    <s v="Female"/>
    <s v="City of Liverpool RGC"/>
    <m/>
  </r>
  <r>
    <x v="1"/>
    <n v="47584"/>
    <x v="13"/>
    <s v="Sat"/>
    <m/>
    <n v="392"/>
    <n v="2092938"/>
    <s v="Lucy"/>
    <s v="Turner"/>
    <s v="Female"/>
    <s v="Flight Gymnastics Academy"/>
    <m/>
  </r>
  <r>
    <x v="1"/>
    <n v="47584"/>
    <x v="13"/>
    <s v="Sat"/>
    <m/>
    <n v="463"/>
    <n v="1391027"/>
    <s v="Caitlin"/>
    <s v="MacGregor"/>
    <s v="Female"/>
    <s v="Edgbarrow Trampoline Club"/>
    <m/>
  </r>
  <r>
    <x v="1"/>
    <n v="47584"/>
    <x v="13"/>
    <s v="Sat"/>
    <m/>
    <n v="468"/>
    <n v="2516768"/>
    <s v="Isabel"/>
    <s v="Norton"/>
    <s v="Female"/>
    <s v="G-Force Trampoline, Gymnastics &amp; DMT Club"/>
    <m/>
  </r>
  <r>
    <x v="1"/>
    <n v="47584"/>
    <x v="13"/>
    <s v="Sat"/>
    <m/>
    <n v="490"/>
    <n v="1424149"/>
    <s v="Amelia"/>
    <s v="Shaw"/>
    <s v="Female"/>
    <s v="Edgbarrow Trampoline Club"/>
    <m/>
  </r>
  <r>
    <x v="1"/>
    <n v="47584"/>
    <x v="13"/>
    <s v="Sat"/>
    <m/>
    <n v="513"/>
    <n v="1661659"/>
    <s v="Lucy"/>
    <s v="Baxter"/>
    <s v="Female"/>
    <s v="Birkenhead Club"/>
    <m/>
  </r>
  <r>
    <x v="1"/>
    <n v="47584"/>
    <x v="13"/>
    <s v="Sat"/>
    <m/>
    <n v="533"/>
    <n v="2475129"/>
    <s v="Megan"/>
    <s v="Jessop"/>
    <s v="Female"/>
    <s v="Phoenix High Flyers"/>
    <m/>
  </r>
  <r>
    <x v="1"/>
    <n v="47584"/>
    <x v="13"/>
    <s v="Sat"/>
    <m/>
    <n v="545"/>
    <n v="3050615"/>
    <s v="Emma"/>
    <s v="Wilson"/>
    <s v="Female"/>
    <s v="Springfield Park Bouncers"/>
    <m/>
  </r>
  <r>
    <x v="1"/>
    <n v="47584"/>
    <x v="13"/>
    <s v="Sat"/>
    <m/>
    <n v="618"/>
    <n v="2267605"/>
    <s v="Jazmine"/>
    <s v="Pease"/>
    <s v="Female"/>
    <s v="Apollo Trampoline Club"/>
    <m/>
  </r>
  <r>
    <x v="1"/>
    <n v="47584"/>
    <x v="13"/>
    <s v="Sat"/>
    <m/>
    <n v="619"/>
    <n v="2949714"/>
    <s v="Elysia"/>
    <s v="Goodman"/>
    <s v="Female"/>
    <s v="York Artistic Sports Club"/>
    <m/>
  </r>
  <r>
    <x v="1"/>
    <n v="47584"/>
    <x v="13"/>
    <s v="Sat"/>
    <m/>
    <n v="629"/>
    <n v="2095738"/>
    <s v="Jessica"/>
    <s v="Ringsell"/>
    <s v="Female"/>
    <s v="Abbey High Fliers"/>
    <m/>
  </r>
  <r>
    <x v="1"/>
    <n v="47584"/>
    <x v="13"/>
    <s v="Sat"/>
    <m/>
    <n v="689"/>
    <n v="1730587"/>
    <s v="Amber"/>
    <s v="Jones"/>
    <s v="Female"/>
    <s v="Central Galaxy Coventry Trampoline Club"/>
    <m/>
  </r>
  <r>
    <x v="1"/>
    <n v="47584"/>
    <x v="13"/>
    <s v="Sat"/>
    <m/>
    <n v="691"/>
    <n v="2490428"/>
    <s v="Lucy"/>
    <s v="Lockhart"/>
    <s v="Female"/>
    <s v="Flight Gymnastics Academy"/>
    <m/>
  </r>
  <r>
    <x v="1"/>
    <n v="47584"/>
    <x v="13"/>
    <s v="Sat"/>
    <m/>
    <n v="763"/>
    <n v="2476131"/>
    <s v="Chloe"/>
    <s v="Cattanach"/>
    <s v="Female"/>
    <s v="Jump U.K."/>
    <m/>
  </r>
  <r>
    <x v="1"/>
    <n v="47584"/>
    <x v="13"/>
    <s v="Sat"/>
    <m/>
    <n v="786"/>
    <n v="2911814"/>
    <s v="Daisy"/>
    <s v="Haffey"/>
    <s v="Female"/>
    <s v="Phoenix High Flyers"/>
    <m/>
  </r>
  <r>
    <x v="1"/>
    <n v="47584"/>
    <x v="13"/>
    <s v="Sat"/>
    <m/>
    <n v="790"/>
    <n v="1681240"/>
    <s v="Jessica"/>
    <s v="Hodder"/>
    <s v="Female"/>
    <s v="Max Force"/>
    <m/>
  </r>
  <r>
    <x v="1"/>
    <n v="47584"/>
    <x v="13"/>
    <s v="Sat"/>
    <m/>
    <n v="851"/>
    <n v="1956306"/>
    <s v="Amy"/>
    <s v="Hodgins"/>
    <s v="Female"/>
    <s v="Wight Flyers Trampoline Club"/>
    <m/>
  </r>
  <r>
    <x v="1"/>
    <n v="47584"/>
    <x v="13"/>
    <s v="Sat"/>
    <m/>
    <n v="854"/>
    <n v="2107742"/>
    <s v="Niamh"/>
    <s v="Cavanagh"/>
    <s v="Female"/>
    <s v="City Of Salford Trampoline Club"/>
    <m/>
  </r>
  <r>
    <x v="1"/>
    <n v="47584"/>
    <x v="13"/>
    <s v="Sat"/>
    <m/>
    <n v="871"/>
    <n v="2965298"/>
    <s v="Maisie"/>
    <s v="Colom"/>
    <s v="Female"/>
    <s v="City Of Salford Trampoline Club"/>
    <m/>
  </r>
  <r>
    <x v="1"/>
    <n v="47584"/>
    <x v="13"/>
    <s v="Sat"/>
    <m/>
    <n v="879"/>
    <n v="1964560"/>
    <s v="Abby"/>
    <s v="Shearer"/>
    <s v="Female"/>
    <s v="Edgbarrow Trampoline Club"/>
    <m/>
  </r>
  <r>
    <x v="1"/>
    <n v="47584"/>
    <x v="13"/>
    <s v="Sat"/>
    <m/>
    <n v="880"/>
    <n v="1454779"/>
    <s v="Rachel"/>
    <s v="Tapster"/>
    <s v="Female"/>
    <s v="Edgbarrow Trampoline Club"/>
    <m/>
  </r>
  <r>
    <x v="1"/>
    <n v="47584"/>
    <x v="13"/>
    <s v="Sat"/>
    <m/>
    <n v="881"/>
    <n v="1697080"/>
    <s v="Freya"/>
    <s v="Davies"/>
    <s v="Female"/>
    <s v="Maesteg Trampoline Club"/>
    <m/>
  </r>
  <r>
    <x v="1"/>
    <n v="47584"/>
    <x v="13"/>
    <s v="Sat"/>
    <m/>
    <n v="902"/>
    <n v="2205385"/>
    <s v="Maggie-Jo"/>
    <s v="Allan"/>
    <s v="Female"/>
    <s v="York Artistic Sports Club"/>
    <m/>
  </r>
  <r>
    <x v="1"/>
    <n v="47584"/>
    <x v="13"/>
    <s v="Sat"/>
    <m/>
    <n v="948"/>
    <n v="2993655"/>
    <s v="Mia"/>
    <s v="Bedwell"/>
    <s v="Female"/>
    <s v="Aspire Springers"/>
    <m/>
  </r>
  <r>
    <x v="1"/>
    <n v="47588"/>
    <x v="14"/>
    <s v="Sat"/>
    <m/>
    <n v="2"/>
    <n v="1377977"/>
    <s v="Georgia"/>
    <s v="Haines"/>
    <s v="Female"/>
    <s v="Freefallers Trampoline Club"/>
    <m/>
  </r>
  <r>
    <x v="1"/>
    <n v="47588"/>
    <x v="14"/>
    <s v="Sat"/>
    <m/>
    <n v="46"/>
    <n v="1368260"/>
    <s v="Dayle"/>
    <s v="Walker"/>
    <s v="Female"/>
    <s v="Milton Keynes Gym"/>
    <m/>
  </r>
  <r>
    <x v="1"/>
    <n v="47588"/>
    <x v="14"/>
    <s v="Sat"/>
    <m/>
    <n v="47"/>
    <n v="549238"/>
    <s v="Demi"/>
    <s v="Hansford"/>
    <s v="Female"/>
    <s v="Tolworth Gym Club"/>
    <m/>
  </r>
  <r>
    <x v="1"/>
    <n v="47588"/>
    <x v="14"/>
    <s v="Sat"/>
    <m/>
    <n v="199"/>
    <n v="2137046"/>
    <s v="Rebecca"/>
    <s v="Houston"/>
    <s v="Female"/>
    <s v="City of Edinburgh TC"/>
    <m/>
  </r>
  <r>
    <x v="1"/>
    <n v="47588"/>
    <x v="14"/>
    <s v="Sat"/>
    <m/>
    <n v="203"/>
    <n v="1374524"/>
    <s v="Cerys"/>
    <s v="McIntosh"/>
    <s v="Female"/>
    <s v="Edgbarrow Trampoline Club"/>
    <m/>
  </r>
  <r>
    <x v="1"/>
    <n v="47588"/>
    <x v="14"/>
    <s v="Sat"/>
    <m/>
    <n v="239"/>
    <n v="1351226"/>
    <s v="Emma"/>
    <s v="Brown"/>
    <s v="Female"/>
    <s v="Jumpers Trampoline Club"/>
    <m/>
  </r>
  <r>
    <x v="1"/>
    <n v="47588"/>
    <x v="14"/>
    <s v="Sat"/>
    <m/>
    <n v="260"/>
    <n v="1769642"/>
    <s v="Olivia"/>
    <s v="Collier"/>
    <s v="Female"/>
    <s v="Flight Trampoline Club"/>
    <m/>
  </r>
  <r>
    <x v="1"/>
    <n v="47588"/>
    <x v="14"/>
    <s v="Sat"/>
    <m/>
    <n v="295"/>
    <n v="2154491"/>
    <s v="alice"/>
    <s v="feazey-noble"/>
    <s v="Female"/>
    <s v="Jumpers Trampoline Club"/>
    <m/>
  </r>
  <r>
    <x v="1"/>
    <n v="47588"/>
    <x v="14"/>
    <s v="Sat"/>
    <m/>
    <n v="298"/>
    <n v="3077171"/>
    <s v="Kiera"/>
    <s v="Fisher"/>
    <s v="Female"/>
    <s v="City of Liverpool RGC"/>
    <m/>
  </r>
  <r>
    <x v="1"/>
    <n v="47588"/>
    <x v="14"/>
    <s v="Sat"/>
    <m/>
    <n v="313"/>
    <n v="1356054"/>
    <s v="Tess"/>
    <s v="Walker"/>
    <s v="Female"/>
    <s v="Southampton Trampoline Club"/>
    <m/>
  </r>
  <r>
    <x v="1"/>
    <n v="47588"/>
    <x v="14"/>
    <s v="Sat"/>
    <m/>
    <n v="365"/>
    <n v="1858255"/>
    <s v="Emily"/>
    <s v="McDonough"/>
    <s v="Female"/>
    <s v="OLGA Poole"/>
    <m/>
  </r>
  <r>
    <x v="1"/>
    <n v="47588"/>
    <x v="14"/>
    <s v="Sat"/>
    <m/>
    <n v="410"/>
    <n v="1738122"/>
    <s v="Kirsty"/>
    <s v="McLean"/>
    <s v="Female"/>
    <s v="Alba Trampoline Club"/>
    <m/>
  </r>
  <r>
    <x v="1"/>
    <n v="47588"/>
    <x v="14"/>
    <s v="Sat"/>
    <m/>
    <n v="423"/>
    <n v="3210274"/>
    <s v="Shaya"/>
    <s v="Van Houdt"/>
    <s v="Female"/>
    <s v="City of Liverpool RGC"/>
    <m/>
  </r>
  <r>
    <x v="1"/>
    <n v="47588"/>
    <x v="14"/>
    <s v="Sat"/>
    <m/>
    <n v="446"/>
    <n v="1529805"/>
    <s v="Bethany"/>
    <s v="Craigie"/>
    <s v="Female"/>
    <s v="Tiggers TC"/>
    <m/>
  </r>
  <r>
    <x v="1"/>
    <n v="47588"/>
    <x v="14"/>
    <s v="Sat"/>
    <m/>
    <n v="483"/>
    <n v="1683432"/>
    <s v="Danielle"/>
    <s v="Shaw"/>
    <s v="Female"/>
    <s v="Queensmead Trampoline Club"/>
    <m/>
  </r>
  <r>
    <x v="1"/>
    <n v="47588"/>
    <x v="14"/>
    <s v="Sat"/>
    <m/>
    <n v="499"/>
    <n v="1546977"/>
    <s v="Rosa"/>
    <s v="Clark"/>
    <s v="Female"/>
    <s v="Max Force"/>
    <m/>
  </r>
  <r>
    <x v="1"/>
    <n v="47588"/>
    <x v="14"/>
    <s v="Sat"/>
    <m/>
    <n v="560"/>
    <n v="2033490"/>
    <s v="Jaime"/>
    <s v="Boyd"/>
    <s v="Female"/>
    <s v="Velocity"/>
    <m/>
  </r>
  <r>
    <x v="1"/>
    <n v="47588"/>
    <x v="14"/>
    <s v="Sat"/>
    <m/>
    <n v="574"/>
    <n v="1613001"/>
    <s v="Lara"/>
    <s v="Craig"/>
    <s v="Female"/>
    <s v="Two Foot Higher"/>
    <m/>
  </r>
  <r>
    <x v="1"/>
    <n v="47588"/>
    <x v="14"/>
    <s v="Sat"/>
    <m/>
    <n v="578"/>
    <n v="1377166"/>
    <s v="Sophie"/>
    <s v="Brady"/>
    <s v="Female"/>
    <s v="Edgbarrow Trampoline Club"/>
    <m/>
  </r>
  <r>
    <x v="1"/>
    <n v="47588"/>
    <x v="14"/>
    <s v="Sat"/>
    <m/>
    <n v="588"/>
    <n v="1358221"/>
    <s v="Taylor"/>
    <s v="Adams"/>
    <s v="Female"/>
    <s v="Marriotts Gym Club"/>
    <m/>
  </r>
  <r>
    <x v="1"/>
    <n v="47588"/>
    <x v="14"/>
    <s v="Sat"/>
    <m/>
    <n v="624"/>
    <n v="1873238"/>
    <s v="Jennifer"/>
    <s v="Anton"/>
    <s v="Female"/>
    <s v="Two Foot Higher"/>
    <m/>
  </r>
  <r>
    <x v="1"/>
    <n v="47588"/>
    <x v="14"/>
    <s v="Sat"/>
    <m/>
    <n v="763"/>
    <n v="1356455"/>
    <s v="Katherine"/>
    <s v="Allott"/>
    <s v="Female"/>
    <s v="Team Bath Evolution"/>
    <m/>
  </r>
  <r>
    <x v="1"/>
    <n v="47588"/>
    <x v="14"/>
    <s v="Sat"/>
    <m/>
    <n v="877"/>
    <n v="1565396"/>
    <s v="Zoe"/>
    <s v="Ottaway"/>
    <s v="Female"/>
    <s v="Max Force"/>
    <m/>
  </r>
  <r>
    <x v="1"/>
    <n v="47588"/>
    <x v="14"/>
    <s v="Sat"/>
    <m/>
    <n v="889"/>
    <n v="1538005"/>
    <s v="Catherine"/>
    <s v="Thomas"/>
    <s v="Female"/>
    <s v="Aspire Springers"/>
    <m/>
  </r>
  <r>
    <x v="1"/>
    <n v="47588"/>
    <x v="14"/>
    <s v="Sat"/>
    <m/>
    <n v="981"/>
    <n v="527155"/>
    <s v="India"/>
    <s v="Marshall"/>
    <s v="Female"/>
    <s v="Freefallers Trampoline Club"/>
    <m/>
  </r>
  <r>
    <x v="1"/>
    <n v="47616"/>
    <x v="15"/>
    <s v="Sat"/>
    <m/>
    <n v="3"/>
    <n v="2964906"/>
    <s v="Romy"/>
    <s v="Gillard"/>
    <s v="Female"/>
    <s v="Edgbarrow Trampoline Club"/>
    <m/>
  </r>
  <r>
    <x v="1"/>
    <n v="47616"/>
    <x v="15"/>
    <s v="Sat"/>
    <m/>
    <n v="138"/>
    <n v="2439453"/>
    <s v="Abbie"/>
    <s v="Thompson"/>
    <s v="Female"/>
    <s v="Flight Gymnastics Academy"/>
    <m/>
  </r>
  <r>
    <x v="1"/>
    <n v="47616"/>
    <x v="15"/>
    <s v="Sat"/>
    <m/>
    <n v="191"/>
    <n v="1993581"/>
    <s v="Jessica"/>
    <s v="Fraser"/>
    <s v="Female"/>
    <s v="Central Galaxy Coventry Trampoline Club"/>
    <m/>
  </r>
  <r>
    <x v="1"/>
    <n v="47616"/>
    <x v="15"/>
    <s v="Sat"/>
    <m/>
    <n v="273"/>
    <n v="2479178"/>
    <s v="Emilie"/>
    <s v="Brown"/>
    <s v="Female"/>
    <s v="City of Liverpool RGC"/>
    <m/>
  </r>
  <r>
    <x v="1"/>
    <n v="47616"/>
    <x v="15"/>
    <s v="Sat"/>
    <m/>
    <n v="301"/>
    <n v="2486989"/>
    <s v="Lillia"/>
    <s v="Haylock"/>
    <s v="Female"/>
    <s v="Dimensions Trampoline Club"/>
    <m/>
  </r>
  <r>
    <x v="1"/>
    <n v="47616"/>
    <x v="15"/>
    <s v="Sat"/>
    <m/>
    <n v="547"/>
    <n v="2414951"/>
    <s v="Sapphire"/>
    <s v="Hagon"/>
    <s v="Female"/>
    <s v="Recoil Trampoline Club"/>
    <m/>
  </r>
  <r>
    <x v="1"/>
    <n v="47616"/>
    <x v="15"/>
    <s v="Sat"/>
    <m/>
    <n v="650"/>
    <n v="2791043"/>
    <s v="Giselle"/>
    <s v="Rose"/>
    <s v="Female"/>
    <s v="Maesteg Trampoline Club"/>
    <m/>
  </r>
  <r>
    <x v="1"/>
    <n v="47616"/>
    <x v="15"/>
    <s v="Sat"/>
    <m/>
    <n v="702"/>
    <n v="2384198"/>
    <s v="Francesca"/>
    <s v="Dawe"/>
    <s v="Female"/>
    <s v="City of Liverpool RGC"/>
    <m/>
  </r>
  <r>
    <x v="1"/>
    <n v="47616"/>
    <x v="15"/>
    <s v="Sat"/>
    <m/>
    <n v="818"/>
    <n v="2078338"/>
    <s v="Amelia"/>
    <s v="Morgan"/>
    <s v="Female"/>
    <s v="Sky High Trampoline Gymnastics Academy"/>
    <m/>
  </r>
  <r>
    <x v="1"/>
    <n v="47616"/>
    <x v="15"/>
    <s v="Sat"/>
    <m/>
    <n v="851"/>
    <n v="2300134"/>
    <s v="Hollie"/>
    <s v="Jones"/>
    <s v="Female"/>
    <s v="Bury Trampoline Club"/>
    <m/>
  </r>
  <r>
    <x v="1"/>
    <n v="47616"/>
    <x v="15"/>
    <s v="Sat"/>
    <m/>
    <n v="878"/>
    <n v="2697229"/>
    <s v="Aneya"/>
    <s v="Bamsey"/>
    <s v="Female"/>
    <s v="Quayside Trampoline &amp; Gym Club"/>
    <m/>
  </r>
  <r>
    <x v="1"/>
    <n v="47616"/>
    <x v="15"/>
    <s v="Sat"/>
    <m/>
    <n v="880"/>
    <n v="2970183"/>
    <s v="Claudia"/>
    <s v="Lipinski"/>
    <s v="Female"/>
    <s v="Edgbarrow Trampoline Club"/>
    <m/>
  </r>
  <r>
    <x v="1"/>
    <n v="47616"/>
    <x v="15"/>
    <s v="Sat"/>
    <m/>
    <n v="964"/>
    <n v="1908369"/>
    <s v="Maisie"/>
    <s v="Evans"/>
    <s v="Female"/>
    <s v="Axis Trampoline Club"/>
    <m/>
  </r>
  <r>
    <x v="2"/>
    <n v="47605"/>
    <x v="16"/>
    <s v="Sat"/>
    <m/>
    <n v="40"/>
    <n v="2663147"/>
    <s v="Henry"/>
    <s v="Bartley"/>
    <s v="Male"/>
    <s v="Durham City Gymnastics Club"/>
    <m/>
  </r>
  <r>
    <x v="2"/>
    <n v="47605"/>
    <x v="16"/>
    <s v="Sat"/>
    <m/>
    <n v="67"/>
    <n v="2309101"/>
    <s v="Charlie"/>
    <s v="Box"/>
    <s v="Male"/>
    <s v="Derby City Gymnastics Club"/>
    <m/>
  </r>
  <r>
    <x v="2"/>
    <n v="47605"/>
    <x v="16"/>
    <s v="Sat"/>
    <m/>
    <n v="73"/>
    <n v="2225429"/>
    <s v="Bailey"/>
    <s v="Forbes"/>
    <s v="Male"/>
    <s v="Revolution Gymnastics Club"/>
    <m/>
  </r>
  <r>
    <x v="2"/>
    <n v="47605"/>
    <x v="16"/>
    <s v="Sat"/>
    <m/>
    <n v="235"/>
    <n v="2708371"/>
    <s v="Sebastian"/>
    <s v="Deans"/>
    <s v="Male"/>
    <s v="City of Birmingham Gym Club"/>
    <m/>
  </r>
  <r>
    <x v="2"/>
    <n v="47605"/>
    <x v="16"/>
    <s v="Sat"/>
    <m/>
    <n v="317"/>
    <n v="2321737"/>
    <s v="Aston"/>
    <s v="Fairbanks"/>
    <s v="Male"/>
    <s v="Harlequin Gym Squad"/>
    <m/>
  </r>
  <r>
    <x v="2"/>
    <n v="47605"/>
    <x v="16"/>
    <s v="Sat"/>
    <m/>
    <n v="357"/>
    <n v="1935161"/>
    <s v="Lucas"/>
    <s v="Bedford"/>
    <s v="Male"/>
    <s v="Diamonds Gymnastic Club"/>
    <m/>
  </r>
  <r>
    <x v="2"/>
    <n v="47605"/>
    <x v="16"/>
    <s v="Sat"/>
    <m/>
    <n v="506"/>
    <n v="2481366"/>
    <s v="James"/>
    <s v="Appleton"/>
    <s v="Male"/>
    <s v="Warrington Gymnastics Club"/>
    <m/>
  </r>
  <r>
    <x v="2"/>
    <n v="47605"/>
    <x v="16"/>
    <s v="Sat"/>
    <m/>
    <n v="577"/>
    <n v="2173388"/>
    <s v="Tristan"/>
    <s v="Singelee"/>
    <s v="Male"/>
    <s v="Pinewood Gymnastics Club Ltd"/>
    <m/>
  </r>
  <r>
    <x v="2"/>
    <n v="47605"/>
    <x v="16"/>
    <s v="Sat"/>
    <m/>
    <n v="604"/>
    <n v="2930846"/>
    <s v="Harvey"/>
    <s v="Ingram"/>
    <s v="Male"/>
    <s v="Bourne Gymnastics Club"/>
    <m/>
  </r>
  <r>
    <x v="2"/>
    <n v="47605"/>
    <x v="16"/>
    <s v="Sat"/>
    <m/>
    <n v="697"/>
    <n v="2285396"/>
    <s v="Callum"/>
    <s v="Inkson"/>
    <s v="Male"/>
    <s v="Milton Keynes Gym"/>
    <m/>
  </r>
  <r>
    <x v="2"/>
    <n v="47605"/>
    <x v="16"/>
    <s v="Sat"/>
    <m/>
    <n v="798"/>
    <n v="3141036"/>
    <s v="Jayden"/>
    <s v="Boreham"/>
    <s v="Male"/>
    <s v="Jumpers Trampoline Club"/>
    <m/>
  </r>
  <r>
    <x v="2"/>
    <n v="47605"/>
    <x v="16"/>
    <s v="Sat"/>
    <m/>
    <n v="811"/>
    <n v="2299971"/>
    <s v="Freddy"/>
    <s v="Liggins"/>
    <s v="Male"/>
    <s v="Milton Keynes Gym"/>
    <m/>
  </r>
  <r>
    <x v="2"/>
    <n v="47605"/>
    <x v="16"/>
    <s v="Sat"/>
    <m/>
    <n v="900"/>
    <n v="2498035"/>
    <s v="Aaron"/>
    <s v="Steel"/>
    <s v="Male"/>
    <s v="Durham City Gymnastics Club"/>
    <m/>
  </r>
  <r>
    <x v="2"/>
    <n v="47605"/>
    <x v="16"/>
    <s v="Sat"/>
    <m/>
    <n v="903"/>
    <n v="3570061"/>
    <s v="Oliver"/>
    <s v="Evans"/>
    <s v="Male"/>
    <s v="OLGA Poole"/>
    <m/>
  </r>
  <r>
    <x v="2"/>
    <n v="47605"/>
    <x v="16"/>
    <s v="Sat"/>
    <m/>
    <n v="928"/>
    <n v="2917178"/>
    <s v="Alexander"/>
    <s v="Bell"/>
    <s v="Male"/>
    <s v="Amber Valley Gym Club (the)"/>
    <m/>
  </r>
  <r>
    <x v="2"/>
    <n v="47605"/>
    <x v="16"/>
    <s v="Sat"/>
    <m/>
    <n v="939"/>
    <n v="2321048"/>
    <s v="Nathan"/>
    <s v="Godziemski"/>
    <s v="Male"/>
    <s v="Southwark Gymnastics Club"/>
    <m/>
  </r>
  <r>
    <x v="2"/>
    <n v="47605"/>
    <x v="16"/>
    <s v="Sat"/>
    <m/>
    <n v="944"/>
    <n v="2736439"/>
    <s v="Sebastian"/>
    <s v="Freire"/>
    <s v="Male"/>
    <s v="Spelthorne Gymnastics"/>
    <m/>
  </r>
  <r>
    <x v="2"/>
    <n v="47605"/>
    <x v="16"/>
    <s v="Sat"/>
    <m/>
    <n v="999"/>
    <n v="2184370"/>
    <s v="Tomo"/>
    <s v="Iwata-Furlonger"/>
    <s v="Male"/>
    <s v="Southwark Gymnastics Club"/>
    <m/>
  </r>
  <r>
    <x v="2"/>
    <n v="47589"/>
    <x v="17"/>
    <s v="Sat"/>
    <m/>
    <n v="199"/>
    <n v="2131333"/>
    <s v="Harry"/>
    <s v="Donnelly"/>
    <s v="Male"/>
    <s v="OLGA Poole"/>
    <m/>
  </r>
  <r>
    <x v="2"/>
    <n v="47589"/>
    <x v="17"/>
    <s v="Sat"/>
    <m/>
    <n v="211"/>
    <n v="2283078"/>
    <s v="Ieuan"/>
    <s v="Jones"/>
    <s v="Male"/>
    <s v="Dimax Gymnastics"/>
    <m/>
  </r>
  <r>
    <x v="2"/>
    <n v="47589"/>
    <x v="17"/>
    <s v="Sat"/>
    <m/>
    <n v="212"/>
    <n v="2695946"/>
    <s v="Brandon"/>
    <s v="Kerr"/>
    <s v="Male"/>
    <s v="Sapphire GC"/>
    <m/>
  </r>
  <r>
    <x v="2"/>
    <n v="47589"/>
    <x v="17"/>
    <s v="Sat"/>
    <m/>
    <n v="253"/>
    <n v="1820236"/>
    <s v="Alistair"/>
    <s v="Nightingale"/>
    <s v="Male"/>
    <s v="Spelthorne Gymnastics"/>
    <m/>
  </r>
  <r>
    <x v="2"/>
    <n v="47589"/>
    <x v="17"/>
    <s v="Sat"/>
    <m/>
    <n v="271"/>
    <n v="2126333"/>
    <s v="Malakai"/>
    <s v="Bojang"/>
    <s v="Male"/>
    <s v="Milton Keynes Gym"/>
    <m/>
  </r>
  <r>
    <x v="2"/>
    <n v="47589"/>
    <x v="17"/>
    <s v="Sat"/>
    <m/>
    <n v="278"/>
    <n v="2303131"/>
    <s v="Lewis"/>
    <s v="McCoy"/>
    <s v="Male"/>
    <s v="Andover Gymnastics Club"/>
    <m/>
  </r>
  <r>
    <x v="2"/>
    <n v="47589"/>
    <x v="17"/>
    <s v="Sat"/>
    <m/>
    <n v="291"/>
    <n v="2049688"/>
    <s v="Frey"/>
    <s v="Loxley"/>
    <s v="Male"/>
    <s v="Southwark Gymnastics Club"/>
    <m/>
  </r>
  <r>
    <x v="2"/>
    <n v="47589"/>
    <x v="17"/>
    <s v="Sat"/>
    <m/>
    <n v="330"/>
    <n v="2285531"/>
    <s v="Harvey"/>
    <s v="Kinsell"/>
    <s v="Male"/>
    <s v="Sandwell Flyers"/>
    <m/>
  </r>
  <r>
    <x v="2"/>
    <n v="47589"/>
    <x v="17"/>
    <s v="Sat"/>
    <m/>
    <n v="340"/>
    <n v="3630281"/>
    <s v="Gary"/>
    <s v="Monteith"/>
    <s v="Male"/>
    <s v="Sapphire GC"/>
    <m/>
  </r>
  <r>
    <x v="2"/>
    <n v="47589"/>
    <x v="17"/>
    <s v="Sat"/>
    <m/>
    <n v="365"/>
    <n v="3551450"/>
    <s v="Jake"/>
    <s v="Taddei-Henry"/>
    <s v="Male"/>
    <s v="Milton Keynes Gym"/>
    <m/>
  </r>
  <r>
    <x v="2"/>
    <n v="47589"/>
    <x v="17"/>
    <s v="Sat"/>
    <m/>
    <n v="392"/>
    <n v="2180589"/>
    <s v="Joseph"/>
    <s v="Minns"/>
    <s v="Male"/>
    <s v="SPring"/>
    <m/>
  </r>
  <r>
    <x v="2"/>
    <n v="47589"/>
    <x v="17"/>
    <s v="Sat"/>
    <m/>
    <n v="408"/>
    <n v="2257839"/>
    <s v="Ben"/>
    <s v="Collington-Mears"/>
    <s v="Male"/>
    <s v="OLGA Poole"/>
    <m/>
  </r>
  <r>
    <x v="2"/>
    <n v="47589"/>
    <x v="17"/>
    <s v="Sat"/>
    <m/>
    <n v="421"/>
    <n v="2790948"/>
    <s v="Danail"/>
    <s v="Barakov-Trankov"/>
    <s v="Male"/>
    <s v="Woodlands Acro-Gymnastics and Trampolining Club"/>
    <m/>
  </r>
  <r>
    <x v="2"/>
    <n v="47589"/>
    <x v="17"/>
    <s v="Sat"/>
    <m/>
    <n v="434"/>
    <n v="2242100"/>
    <s v="Oliver"/>
    <s v="Pendleton"/>
    <s v="Male"/>
    <s v="Milton Keynes Gym"/>
    <m/>
  </r>
  <r>
    <x v="2"/>
    <n v="47589"/>
    <x v="17"/>
    <s v="Sat"/>
    <m/>
    <n v="447"/>
    <n v="2212997"/>
    <s v="Toby"/>
    <s v="Lucas"/>
    <s v="Male"/>
    <s v="Andover Gymnastics Club"/>
    <m/>
  </r>
  <r>
    <x v="2"/>
    <n v="47589"/>
    <x v="17"/>
    <s v="Sat"/>
    <m/>
    <n v="573"/>
    <n v="3031230"/>
    <s v="Ramarni"/>
    <s v="Levena"/>
    <s v="Male"/>
    <s v="Revolution Gymnastics Club"/>
    <m/>
  </r>
  <r>
    <x v="2"/>
    <n v="47589"/>
    <x v="17"/>
    <s v="Sat"/>
    <m/>
    <n v="594"/>
    <n v="2414914"/>
    <s v="Jake"/>
    <s v="Parry"/>
    <s v="Male"/>
    <s v="Milton Keynes Gym"/>
    <m/>
  </r>
  <r>
    <x v="2"/>
    <n v="47589"/>
    <x v="17"/>
    <s v="Sat"/>
    <m/>
    <n v="636"/>
    <n v="2278661"/>
    <s v="Callum"/>
    <s v="Bartlett"/>
    <s v="Male"/>
    <s v="Basingstoke Gym Club"/>
    <m/>
  </r>
  <r>
    <x v="2"/>
    <n v="47589"/>
    <x v="17"/>
    <s v="Sat"/>
    <m/>
    <n v="647"/>
    <n v="2974033"/>
    <s v="Omar"/>
    <s v="Nagan Johnson"/>
    <s v="Male"/>
    <s v="Southwark Gymnastics Club"/>
    <m/>
  </r>
  <r>
    <x v="2"/>
    <n v="47589"/>
    <x v="17"/>
    <s v="Sat"/>
    <m/>
    <n v="694"/>
    <n v="2507929"/>
    <s v="Henry"/>
    <s v="Cookson"/>
    <s v="Male"/>
    <s v="Andover Gymnastics Club"/>
    <m/>
  </r>
  <r>
    <x v="2"/>
    <n v="47589"/>
    <x v="17"/>
    <s v="Sat"/>
    <m/>
    <n v="965"/>
    <n v="2322596"/>
    <s v="Fred"/>
    <s v="Teague"/>
    <s v="Male"/>
    <s v="Andover Gymnastics Club"/>
    <m/>
  </r>
  <r>
    <x v="2"/>
    <n v="47589"/>
    <x v="17"/>
    <s v="Sat"/>
    <m/>
    <n v="988"/>
    <n v="2355877"/>
    <s v="Ethan"/>
    <s v="Spencer"/>
    <s v="Male"/>
    <s v="Warrington Gymnastics Club"/>
    <m/>
  </r>
  <r>
    <x v="2"/>
    <n v="47589"/>
    <x v="17"/>
    <s v="Sat"/>
    <m/>
    <n v="992"/>
    <n v="2431125"/>
    <s v="Elijah"/>
    <s v="Macrae"/>
    <s v="Male"/>
    <s v="Derby City Gymnastics Club"/>
    <m/>
  </r>
  <r>
    <x v="2"/>
    <n v="47601"/>
    <x v="18"/>
    <s v="Sat"/>
    <m/>
    <n v="134"/>
    <n v="3243829"/>
    <s v="Jude"/>
    <s v="Adams"/>
    <s v="Male"/>
    <s v="OLGA Poole"/>
    <m/>
  </r>
  <r>
    <x v="2"/>
    <n v="47601"/>
    <x v="18"/>
    <s v="Sat"/>
    <m/>
    <n v="196"/>
    <n v="2979752"/>
    <s v="Corrado"/>
    <s v="D'orsa"/>
    <s v="Male"/>
    <s v="Spelthorne Gymnastics"/>
    <m/>
  </r>
  <r>
    <x v="2"/>
    <n v="47601"/>
    <x v="18"/>
    <s v="Sat"/>
    <m/>
    <n v="247"/>
    <n v="2375056"/>
    <s v="Ruben"/>
    <s v="Chiles"/>
    <s v="Male"/>
    <s v="Southwark Gymnastics Club"/>
    <m/>
  </r>
  <r>
    <x v="2"/>
    <n v="47601"/>
    <x v="18"/>
    <s v="Sat"/>
    <m/>
    <n v="445"/>
    <n v="2790093"/>
    <s v="Xavier"/>
    <s v="Beckley"/>
    <s v="Male"/>
    <s v="Pinewood Gymnastics Club Ltd"/>
    <m/>
  </r>
  <r>
    <x v="2"/>
    <n v="47601"/>
    <x v="18"/>
    <s v="Sat"/>
    <m/>
    <n v="448"/>
    <n v="2170433"/>
    <s v="Jack"/>
    <s v="Luzolo"/>
    <s v="Male"/>
    <s v="Pinewood Gymnastics Club Ltd"/>
    <m/>
  </r>
  <r>
    <x v="2"/>
    <n v="47601"/>
    <x v="18"/>
    <s v="Sat"/>
    <m/>
    <n v="475"/>
    <n v="2646936"/>
    <s v="Remi"/>
    <s v="Clifford"/>
    <s v="Male"/>
    <s v="Derby City Gymnastics Club"/>
    <m/>
  </r>
  <r>
    <x v="2"/>
    <n v="47601"/>
    <x v="18"/>
    <s v="Sat"/>
    <m/>
    <n v="572"/>
    <n v="2708372"/>
    <s v="Shakiem"/>
    <s v="Dixon"/>
    <s v="Male"/>
    <s v="City of Birmingham Gym Club"/>
    <m/>
  </r>
  <r>
    <x v="2"/>
    <n v="47601"/>
    <x v="18"/>
    <s v="Sat"/>
    <m/>
    <n v="720"/>
    <n v="2953156"/>
    <s v="Otis"/>
    <s v="Mason"/>
    <s v="Male"/>
    <s v="Revolution Gymnastics Club"/>
    <m/>
  </r>
  <r>
    <x v="2"/>
    <n v="47601"/>
    <x v="18"/>
    <s v="Sat"/>
    <m/>
    <n v="784"/>
    <n v="3011692"/>
    <s v="Elliott"/>
    <s v="Campbell Read"/>
    <s v="Male"/>
    <s v="OLGA Poole"/>
    <m/>
  </r>
  <r>
    <x v="2"/>
    <n v="47601"/>
    <x v="18"/>
    <s v="Sat"/>
    <m/>
    <n v="867"/>
    <n v="2198715"/>
    <s v="Charlie"/>
    <s v="Tompkins"/>
    <s v="Male"/>
    <s v="OLGA Poole"/>
    <m/>
  </r>
  <r>
    <x v="2"/>
    <n v="47601"/>
    <x v="18"/>
    <s v="Sat"/>
    <m/>
    <n v="869"/>
    <n v="2648767"/>
    <s v="Zac"/>
    <s v="Cooper"/>
    <s v="Male"/>
    <s v="Diamonds Gymnastic Club"/>
    <m/>
  </r>
  <r>
    <x v="2"/>
    <n v="47601"/>
    <x v="18"/>
    <s v="Sat"/>
    <m/>
    <n v="923"/>
    <n v="2359062"/>
    <s v="Elliott"/>
    <s v="Hares"/>
    <s v="Male"/>
    <s v="Leeds Rebound Gymnastics Club"/>
    <m/>
  </r>
  <r>
    <x v="2"/>
    <n v="47601"/>
    <x v="18"/>
    <s v="Sat"/>
    <m/>
    <n v="923"/>
    <n v="2722433"/>
    <s v="Patrick"/>
    <s v="Price"/>
    <s v="Male"/>
    <s v="Durham City Gymnastics Club"/>
    <m/>
  </r>
  <r>
    <x v="2"/>
    <n v="47601"/>
    <x v="18"/>
    <s v="Sat"/>
    <m/>
    <n v="934"/>
    <n v="3334686"/>
    <s v="Jude"/>
    <s v="Morais-Trigg"/>
    <s v="Male"/>
    <s v="Revolution Gymnastics Club"/>
    <m/>
  </r>
  <r>
    <x v="2"/>
    <n v="47606"/>
    <x v="19"/>
    <s v="Sat"/>
    <m/>
    <n v="12"/>
    <n v="2779689"/>
    <s v="Ellie"/>
    <s v="Morton"/>
    <s v="Female"/>
    <s v="Durham City Gymnastics Club"/>
    <m/>
  </r>
  <r>
    <x v="2"/>
    <n v="47606"/>
    <x v="19"/>
    <s v="Sat"/>
    <m/>
    <n v="68"/>
    <n v="2941103"/>
    <s v="Bella"/>
    <s v="Hall-Cooper"/>
    <s v="Female"/>
    <s v="Andover Gymnastics Club"/>
    <m/>
  </r>
  <r>
    <x v="2"/>
    <n v="47606"/>
    <x v="19"/>
    <s v="Sat"/>
    <m/>
    <n v="166"/>
    <n v="2695943"/>
    <s v="Milly"/>
    <s v="Taylor"/>
    <s v="Female"/>
    <s v="Dynamite GC"/>
    <m/>
  </r>
  <r>
    <x v="2"/>
    <n v="47606"/>
    <x v="19"/>
    <s v="Sat"/>
    <m/>
    <n v="179"/>
    <n v="2490518"/>
    <s v="Emma"/>
    <s v="Cutmore"/>
    <s v="Female"/>
    <s v="Durham City Gymnastics Club"/>
    <m/>
  </r>
  <r>
    <x v="2"/>
    <n v="47606"/>
    <x v="19"/>
    <s v="Sat"/>
    <m/>
    <n v="187"/>
    <n v="2268637"/>
    <s v="Brooke"/>
    <s v="Bedford"/>
    <s v="Female"/>
    <s v="Milton Keynes Gym"/>
    <m/>
  </r>
  <r>
    <x v="2"/>
    <n v="47606"/>
    <x v="19"/>
    <s v="Sat"/>
    <m/>
    <n v="193"/>
    <n v="2374774"/>
    <s v="Mia"/>
    <s v="Farr"/>
    <s v="Female"/>
    <s v="Andover Gymnastics Club"/>
    <m/>
  </r>
  <r>
    <x v="2"/>
    <n v="47606"/>
    <x v="19"/>
    <s v="Sat"/>
    <m/>
    <n v="202"/>
    <n v="2082349"/>
    <s v="Charlotte"/>
    <s v="Clarke"/>
    <s v="Female"/>
    <s v="Pinewood Gymnastics Club Ltd"/>
    <m/>
  </r>
  <r>
    <x v="2"/>
    <n v="47606"/>
    <x v="19"/>
    <s v="Sat"/>
    <m/>
    <n v="214"/>
    <n v="2305212"/>
    <s v="Frankie"/>
    <s v="Leahy"/>
    <s v="Female"/>
    <s v="Milton Keynes Gym"/>
    <m/>
  </r>
  <r>
    <x v="2"/>
    <n v="47606"/>
    <x v="19"/>
    <s v="Sat"/>
    <m/>
    <n v="260"/>
    <n v="2304044"/>
    <s v="Ava"/>
    <s v="Hannigan-Train"/>
    <s v="Female"/>
    <s v="Milton Keynes Gym"/>
    <m/>
  </r>
  <r>
    <x v="2"/>
    <n v="47606"/>
    <x v="19"/>
    <s v="Sat"/>
    <m/>
    <n v="262"/>
    <n v="2507151"/>
    <s v="Emily"/>
    <s v="Brown"/>
    <s v="Female"/>
    <s v="Dynamite GC"/>
    <m/>
  </r>
  <r>
    <x v="2"/>
    <n v="47606"/>
    <x v="19"/>
    <s v="Sat"/>
    <m/>
    <n v="263"/>
    <n v="2540993"/>
    <s v="Jaeda-Lei"/>
    <s v="Jeffers"/>
    <s v="Female"/>
    <s v="Revolution Gymnastics Club"/>
    <m/>
  </r>
  <r>
    <x v="2"/>
    <n v="47606"/>
    <x v="19"/>
    <s v="Sat"/>
    <m/>
    <n v="279"/>
    <n v="2475716"/>
    <s v="Maisie"/>
    <s v="Hallum"/>
    <s v="Female"/>
    <s v="Andover Gymnastics Club"/>
    <m/>
  </r>
  <r>
    <x v="2"/>
    <n v="47606"/>
    <x v="19"/>
    <s v="Sat"/>
    <m/>
    <n v="282"/>
    <n v="2196635"/>
    <s v="Ruby"/>
    <s v="Reid"/>
    <s v="Female"/>
    <s v="Revolution Gymnastics Club"/>
    <m/>
  </r>
  <r>
    <x v="2"/>
    <n v="47606"/>
    <x v="19"/>
    <s v="Sat"/>
    <m/>
    <n v="298"/>
    <n v="2917400"/>
    <s v="Mabel"/>
    <s v="Reinelt"/>
    <s v="Female"/>
    <s v="Jumpers Trampoline Club"/>
    <m/>
  </r>
  <r>
    <x v="2"/>
    <n v="47606"/>
    <x v="19"/>
    <s v="Sat"/>
    <m/>
    <n v="303"/>
    <n v="2503078"/>
    <s v="Sophia"/>
    <s v="Eisenhuth"/>
    <s v="Female"/>
    <s v="Pinewood Gymnastics Club Ltd"/>
    <m/>
  </r>
  <r>
    <x v="2"/>
    <n v="47606"/>
    <x v="19"/>
    <s v="Sat"/>
    <m/>
    <n v="314"/>
    <n v="2520391"/>
    <s v="Heather"/>
    <s v="Hughes"/>
    <s v="Female"/>
    <s v="Sapphire GC"/>
    <m/>
  </r>
  <r>
    <x v="2"/>
    <n v="47606"/>
    <x v="19"/>
    <s v="Sat"/>
    <m/>
    <n v="318"/>
    <n v="2964892"/>
    <s v="Jessica"/>
    <s v="Quinn"/>
    <s v="Female"/>
    <s v="Andover Gymnastics Club"/>
    <m/>
  </r>
  <r>
    <x v="2"/>
    <n v="47606"/>
    <x v="19"/>
    <s v="Sat"/>
    <m/>
    <n v="337"/>
    <n v="2507159"/>
    <s v="Skye"/>
    <s v="Mcnicol"/>
    <s v="Female"/>
    <s v="Dynamite GC"/>
    <m/>
  </r>
  <r>
    <x v="2"/>
    <n v="47606"/>
    <x v="19"/>
    <s v="Sat"/>
    <m/>
    <n v="387"/>
    <n v="2431002"/>
    <s v="Erin"/>
    <s v="Foster"/>
    <s v="Female"/>
    <s v="Durham City Gymnastics Club"/>
    <m/>
  </r>
  <r>
    <x v="2"/>
    <n v="47606"/>
    <x v="19"/>
    <s v="Sat"/>
    <m/>
    <n v="437"/>
    <n v="2869383"/>
    <s v="Olivia"/>
    <s v="Hoskin"/>
    <s v="Female"/>
    <s v="Pinewood Gymnastics Club Ltd"/>
    <m/>
  </r>
  <r>
    <x v="2"/>
    <n v="47606"/>
    <x v="19"/>
    <s v="Sat"/>
    <m/>
    <n v="457"/>
    <n v="2139808"/>
    <s v="Rosie"/>
    <s v="Cowen"/>
    <s v="Female"/>
    <s v="Pinewood Gymnastics Club Ltd"/>
    <m/>
  </r>
  <r>
    <x v="2"/>
    <n v="47606"/>
    <x v="19"/>
    <s v="Sat"/>
    <m/>
    <n v="490"/>
    <n v="2502494"/>
    <s v="Caitlin"/>
    <s v="Hughes"/>
    <s v="Female"/>
    <s v="Dimax Gymnastics"/>
    <m/>
  </r>
  <r>
    <x v="2"/>
    <n v="47606"/>
    <x v="19"/>
    <s v="Sat"/>
    <m/>
    <n v="534"/>
    <n v="2667710"/>
    <s v="Evie"/>
    <s v="Mayes"/>
    <s v="Female"/>
    <s v="Pinewood Gymnastics Club Ltd"/>
    <m/>
  </r>
  <r>
    <x v="2"/>
    <n v="47606"/>
    <x v="19"/>
    <s v="Sat"/>
    <m/>
    <n v="550"/>
    <n v="2553443"/>
    <s v="Paris"/>
    <s v="Wells"/>
    <s v="Female"/>
    <s v="Northern Hope Gym Club"/>
    <m/>
  </r>
  <r>
    <x v="2"/>
    <n v="47606"/>
    <x v="19"/>
    <s v="Sat"/>
    <m/>
    <n v="594"/>
    <n v="3111332"/>
    <s v="Eleele"/>
    <s v="Trio"/>
    <s v="Female"/>
    <s v="All Stars Gymnastics Club"/>
    <m/>
  </r>
  <r>
    <x v="2"/>
    <n v="47606"/>
    <x v="19"/>
    <s v="Sat"/>
    <m/>
    <n v="608"/>
    <n v="2308815"/>
    <s v="Jessica"/>
    <s v="Cinnamond"/>
    <s v="Female"/>
    <s v="Warrington Gymnastics Club"/>
    <m/>
  </r>
  <r>
    <x v="2"/>
    <n v="47606"/>
    <x v="19"/>
    <s v="Sat"/>
    <m/>
    <n v="612"/>
    <n v="2543015"/>
    <s v="Emmie"/>
    <s v="Hayward"/>
    <s v="Female"/>
    <s v="Milton Keynes Gym"/>
    <m/>
  </r>
  <r>
    <x v="2"/>
    <n v="47606"/>
    <x v="19"/>
    <s v="Sat"/>
    <m/>
    <n v="661"/>
    <n v="1921526"/>
    <s v="Alicia"/>
    <s v="Field"/>
    <s v="Female"/>
    <s v="Revolution Gymnastics Club"/>
    <m/>
  </r>
  <r>
    <x v="2"/>
    <n v="47606"/>
    <x v="19"/>
    <s v="Sat"/>
    <m/>
    <n v="677"/>
    <n v="2305124"/>
    <s v="Daisy"/>
    <s v="Copestake"/>
    <s v="Female"/>
    <s v="Milton Keynes Gym"/>
    <m/>
  </r>
  <r>
    <x v="2"/>
    <n v="47606"/>
    <x v="19"/>
    <s v="Sat"/>
    <m/>
    <n v="680"/>
    <n v="2127333"/>
    <s v="Lilly"/>
    <s v="Hanson-Moring"/>
    <s v="Female"/>
    <s v="Andover Gymnastics Club"/>
    <m/>
  </r>
  <r>
    <x v="2"/>
    <n v="47606"/>
    <x v="19"/>
    <s v="Sat"/>
    <m/>
    <n v="694"/>
    <n v="2305229"/>
    <s v="Stephanie"/>
    <s v="Potter"/>
    <s v="Female"/>
    <s v="Milton Keynes Gym"/>
    <m/>
  </r>
  <r>
    <x v="2"/>
    <n v="47606"/>
    <x v="19"/>
    <s v="Sat"/>
    <m/>
    <n v="718"/>
    <n v="3076977"/>
    <s v="Danielle"/>
    <s v="Jones"/>
    <s v="Female"/>
    <s v="Dimax Gymnastics"/>
    <m/>
  </r>
  <r>
    <x v="2"/>
    <n v="47606"/>
    <x v="19"/>
    <s v="Sat"/>
    <m/>
    <n v="779"/>
    <n v="2260558"/>
    <s v="Gracie"/>
    <s v="Sedgwick-Waters"/>
    <s v="Female"/>
    <s v="Dimax Gymnastics"/>
    <m/>
  </r>
  <r>
    <x v="2"/>
    <n v="47606"/>
    <x v="19"/>
    <s v="Sat"/>
    <m/>
    <n v="815"/>
    <n v="2458949"/>
    <s v="Holly"/>
    <s v="Kidd"/>
    <s v="Female"/>
    <s v="Teesside Academy of Gymnastics"/>
    <m/>
  </r>
  <r>
    <x v="2"/>
    <n v="47606"/>
    <x v="19"/>
    <s v="Sat"/>
    <m/>
    <n v="828"/>
    <n v="2916698"/>
    <s v="Aeliyah Reigne"/>
    <s v="Vergara"/>
    <s v="Female"/>
    <s v="Dimax Gymnastics"/>
    <m/>
  </r>
  <r>
    <x v="2"/>
    <n v="47606"/>
    <x v="19"/>
    <s v="Sat"/>
    <m/>
    <n v="838"/>
    <n v="2083770"/>
    <s v="Rachael"/>
    <s v="Larmond"/>
    <s v="Female"/>
    <s v="Bromley Valley Gymnastics Centre"/>
    <m/>
  </r>
  <r>
    <x v="2"/>
    <n v="47606"/>
    <x v="19"/>
    <s v="Sat"/>
    <m/>
    <n v="849"/>
    <n v="3125059"/>
    <s v="Sophie"/>
    <s v="Campbell"/>
    <s v="Female"/>
    <s v="Sapphire GC"/>
    <m/>
  </r>
  <r>
    <x v="2"/>
    <n v="47606"/>
    <x v="19"/>
    <s v="Sat"/>
    <m/>
    <n v="873"/>
    <n v="3198414"/>
    <s v="Scarlett"/>
    <s v="Howard-Stapaj"/>
    <s v="Female"/>
    <s v="Bromley Valley Gymnastics Centre"/>
    <m/>
  </r>
  <r>
    <x v="2"/>
    <n v="47606"/>
    <x v="19"/>
    <s v="Sat"/>
    <m/>
    <n v="886"/>
    <n v="2953950"/>
    <s v="Hasti"/>
    <s v="Pordastgardan"/>
    <s v="Female"/>
    <s v="Milton Keynes Gym"/>
    <m/>
  </r>
  <r>
    <x v="2"/>
    <n v="47606"/>
    <x v="19"/>
    <s v="Sat"/>
    <m/>
    <n v="890"/>
    <n v="1949435"/>
    <s v="Maddison"/>
    <s v="Luke"/>
    <s v="Female"/>
    <s v="Hollington Gymnastics Club"/>
    <m/>
  </r>
  <r>
    <x v="2"/>
    <n v="47606"/>
    <x v="19"/>
    <s v="Sat"/>
    <m/>
    <n v="962"/>
    <n v="2252212"/>
    <s v="Olivia"/>
    <s v="Cuddy"/>
    <s v="Female"/>
    <s v="Bromley Valley Gymnastics Centre"/>
    <m/>
  </r>
  <r>
    <x v="2"/>
    <n v="47606"/>
    <x v="19"/>
    <s v="Sat"/>
    <m/>
    <n v="983"/>
    <n v="1781884"/>
    <s v="Callie"/>
    <s v="Davies"/>
    <s v="Female"/>
    <s v="Spelthorne Gymnastics"/>
    <m/>
  </r>
  <r>
    <x v="2"/>
    <n v="47600"/>
    <x v="20"/>
    <s v="Sat"/>
    <m/>
    <n v="43"/>
    <n v="2392964"/>
    <s v="Alicia"/>
    <s v="Price"/>
    <s v="Female"/>
    <s v="Sandwell Flyers"/>
    <m/>
  </r>
  <r>
    <x v="2"/>
    <n v="47600"/>
    <x v="20"/>
    <s v="Sat"/>
    <m/>
    <n v="52"/>
    <n v="2285545"/>
    <s v="Mary"/>
    <s v="Young"/>
    <s v="Female"/>
    <s v="Durham City Gymnastics Club"/>
    <m/>
  </r>
  <r>
    <x v="2"/>
    <n v="47600"/>
    <x v="20"/>
    <s v="Sat"/>
    <m/>
    <n v="56"/>
    <n v="2292843"/>
    <s v="Bethany"/>
    <s v="Smith"/>
    <s v="Female"/>
    <s v="Harlequin Gym Squad"/>
    <m/>
  </r>
  <r>
    <x v="2"/>
    <n v="47600"/>
    <x v="20"/>
    <s v="Sat"/>
    <m/>
    <n v="61"/>
    <n v="2953347"/>
    <s v="Lily May"/>
    <s v="Titley"/>
    <s v="Female"/>
    <s v="Milton Keynes Gym"/>
    <m/>
  </r>
  <r>
    <x v="2"/>
    <n v="47600"/>
    <x v="20"/>
    <s v="Sat"/>
    <m/>
    <n v="300"/>
    <n v="2942151"/>
    <s v="Shannon"/>
    <s v="Cox"/>
    <s v="Female"/>
    <s v="Dimax Gymnastics"/>
    <m/>
  </r>
  <r>
    <x v="2"/>
    <n v="47600"/>
    <x v="20"/>
    <s v="Sat"/>
    <m/>
    <n v="324"/>
    <n v="1895585"/>
    <s v="Comfort"/>
    <s v="Yeates"/>
    <s v="Female"/>
    <s v="Andover Gymnastics Club"/>
    <m/>
  </r>
  <r>
    <x v="2"/>
    <n v="47600"/>
    <x v="20"/>
    <s v="Sat"/>
    <m/>
    <n v="367"/>
    <n v="2059768"/>
    <s v="India"/>
    <s v="Eighteen"/>
    <s v="Female"/>
    <s v="Basingstoke Gym Club"/>
    <m/>
  </r>
  <r>
    <x v="2"/>
    <n v="47600"/>
    <x v="20"/>
    <s v="Sat"/>
    <m/>
    <n v="374"/>
    <n v="2368264"/>
    <s v="Rachael"/>
    <s v="Auld"/>
    <s v="Female"/>
    <s v="Dynamite GC"/>
    <m/>
  </r>
  <r>
    <x v="2"/>
    <n v="47600"/>
    <x v="20"/>
    <s v="Sat"/>
    <m/>
    <n v="454"/>
    <n v="2121594"/>
    <s v="Scarlett"/>
    <s v="Hutton"/>
    <s v="Female"/>
    <s v="Pinewood Gymnastics Club Ltd"/>
    <m/>
  </r>
  <r>
    <x v="2"/>
    <n v="47600"/>
    <x v="20"/>
    <s v="Sat"/>
    <m/>
    <n v="482"/>
    <n v="2185609"/>
    <s v="Naana"/>
    <s v="Oppon"/>
    <s v="Female"/>
    <s v="Milton Keynes Gym"/>
    <m/>
  </r>
  <r>
    <x v="2"/>
    <n v="47600"/>
    <x v="20"/>
    <s v="Sat"/>
    <m/>
    <n v="525"/>
    <n v="2430759"/>
    <s v="Neve"/>
    <s v="Kehoe"/>
    <s v="Female"/>
    <s v="Dynamite GC"/>
    <m/>
  </r>
  <r>
    <x v="2"/>
    <n v="47600"/>
    <x v="20"/>
    <s v="Sat"/>
    <m/>
    <n v="564"/>
    <n v="2323526"/>
    <s v="Skye-Rose"/>
    <s v="Hamilton"/>
    <s v="Female"/>
    <s v="Sandwell Flyers"/>
    <m/>
  </r>
  <r>
    <x v="2"/>
    <n v="47600"/>
    <x v="20"/>
    <s v="Sat"/>
    <m/>
    <n v="591"/>
    <n v="2490838"/>
    <s v="Rhisian"/>
    <s v="Thomas"/>
    <s v="Female"/>
    <s v="Dimax Gymnastics"/>
    <m/>
  </r>
  <r>
    <x v="2"/>
    <n v="47600"/>
    <x v="20"/>
    <s v="Sat"/>
    <m/>
    <n v="634"/>
    <n v="1996847"/>
    <s v="Megan"/>
    <s v="Brant"/>
    <s v="Female"/>
    <s v="Basingstoke Gym Club"/>
    <m/>
  </r>
  <r>
    <x v="2"/>
    <n v="47600"/>
    <x v="20"/>
    <s v="Sat"/>
    <m/>
    <n v="685"/>
    <n v="2929968"/>
    <s v="Grace"/>
    <s v="Neeson"/>
    <s v="Female"/>
    <s v="Dynamite GC"/>
    <m/>
  </r>
  <r>
    <x v="2"/>
    <n v="47600"/>
    <x v="20"/>
    <s v="Sat"/>
    <m/>
    <n v="736"/>
    <n v="3299278"/>
    <s v="Darci"/>
    <s v="Tierney"/>
    <s v="Female"/>
    <s v="Sapphire GC"/>
    <m/>
  </r>
  <r>
    <x v="2"/>
    <n v="47600"/>
    <x v="20"/>
    <s v="Sat"/>
    <m/>
    <n v="741"/>
    <n v="1865118"/>
    <s v="Leia"/>
    <s v="Vobe"/>
    <s v="Female"/>
    <s v="Dimax Gymnastics"/>
    <m/>
  </r>
  <r>
    <x v="2"/>
    <n v="47600"/>
    <x v="20"/>
    <s v="Sat"/>
    <m/>
    <n v="755"/>
    <n v="2350607"/>
    <s v="Layla"/>
    <s v="Markham"/>
    <s v="Female"/>
    <s v="Andover Gymnastics Club"/>
    <m/>
  </r>
  <r>
    <x v="2"/>
    <n v="47600"/>
    <x v="20"/>
    <s v="Sat"/>
    <m/>
    <n v="760"/>
    <n v="2294985"/>
    <s v="Caitlin"/>
    <s v="Garbutt"/>
    <s v="Female"/>
    <s v="Harlequin Gym Squad"/>
    <m/>
  </r>
  <r>
    <x v="2"/>
    <n v="47600"/>
    <x v="20"/>
    <s v="Sat"/>
    <m/>
    <n v="809"/>
    <n v="2185584"/>
    <s v="Gabriella"/>
    <s v="Miles"/>
    <s v="Female"/>
    <s v="Milton Keynes Gym"/>
    <m/>
  </r>
  <r>
    <x v="2"/>
    <n v="47600"/>
    <x v="20"/>
    <s v="Sat"/>
    <m/>
    <n v="817"/>
    <n v="2507152"/>
    <s v="Sophie"/>
    <s v="Brown"/>
    <s v="Female"/>
    <s v="Dynamite GC"/>
    <m/>
  </r>
  <r>
    <x v="2"/>
    <n v="47600"/>
    <x v="20"/>
    <s v="Sat"/>
    <m/>
    <n v="838"/>
    <n v="2201274"/>
    <s v="Tia"/>
    <s v="Barrett"/>
    <s v="Female"/>
    <s v="Durham City Gymnastics Club"/>
    <m/>
  </r>
  <r>
    <x v="2"/>
    <n v="47600"/>
    <x v="20"/>
    <s v="Sat"/>
    <m/>
    <n v="839"/>
    <n v="2252015"/>
    <s v="Lucy"/>
    <s v="Aston"/>
    <s v="Female"/>
    <s v="Durham City Gymnastics Club"/>
    <m/>
  </r>
  <r>
    <x v="2"/>
    <n v="47600"/>
    <x v="20"/>
    <s v="Sat"/>
    <m/>
    <n v="849"/>
    <n v="2195516"/>
    <s v="Hope"/>
    <s v="Sutherland"/>
    <s v="Female"/>
    <s v="City of Birmingham Gym Club"/>
    <m/>
  </r>
  <r>
    <x v="2"/>
    <n v="47600"/>
    <x v="20"/>
    <s v="Sat"/>
    <m/>
    <n v="912"/>
    <n v="1549465"/>
    <s v="Georgina"/>
    <s v="Elliott"/>
    <s v="Female"/>
    <s v="Pinewood Gymnastics Club Ltd"/>
    <m/>
  </r>
  <r>
    <x v="2"/>
    <n v="47600"/>
    <x v="20"/>
    <s v="Sat"/>
    <m/>
    <n v="939"/>
    <n v="2201058"/>
    <s v="Demi-Leigh"/>
    <s v="Hodgkin"/>
    <s v="Female"/>
    <s v="Basingstoke Gym Club"/>
    <m/>
  </r>
  <r>
    <x v="2"/>
    <n v="47602"/>
    <x v="21"/>
    <s v="Sat"/>
    <m/>
    <n v="14"/>
    <n v="2779070"/>
    <s v="Jessica"/>
    <s v="Holloway"/>
    <s v="Female"/>
    <s v="Durham City Gymnastics Club"/>
    <m/>
  </r>
  <r>
    <x v="2"/>
    <n v="47602"/>
    <x v="21"/>
    <s v="Sat"/>
    <m/>
    <n v="15"/>
    <n v="2299966"/>
    <s v="Tia"/>
    <s v="Powell"/>
    <s v="Female"/>
    <s v="Dimax Gymnastics"/>
    <m/>
  </r>
  <r>
    <x v="2"/>
    <n v="47602"/>
    <x v="21"/>
    <s v="Sat"/>
    <m/>
    <n v="145"/>
    <n v="3680937"/>
    <s v="Amelia"/>
    <s v="Tudgay"/>
    <s v="Female"/>
    <s v="Derby City Gymnastics Club"/>
    <m/>
  </r>
  <r>
    <x v="2"/>
    <n v="47602"/>
    <x v="21"/>
    <s v="Sat"/>
    <m/>
    <n v="203"/>
    <n v="2320355"/>
    <s v="Livvy"/>
    <s v="Agnew"/>
    <s v="Female"/>
    <s v="DC Gymnastics"/>
    <m/>
  </r>
  <r>
    <x v="2"/>
    <n v="47602"/>
    <x v="21"/>
    <s v="Sat"/>
    <m/>
    <n v="244"/>
    <n v="2276840"/>
    <s v="Macy"/>
    <s v="Ross"/>
    <s v="Female"/>
    <s v="Revolution Gymnastics Club"/>
    <m/>
  </r>
  <r>
    <x v="2"/>
    <n v="47602"/>
    <x v="21"/>
    <s v="Sat"/>
    <m/>
    <n v="259"/>
    <n v="3009492"/>
    <s v="Scarlett-Rose"/>
    <s v="Connelly-Goodsell"/>
    <s v="Female"/>
    <s v="Durham City Gymnastics Club"/>
    <m/>
  </r>
  <r>
    <x v="2"/>
    <n v="47602"/>
    <x v="21"/>
    <s v="Sat"/>
    <m/>
    <n v="267"/>
    <n v="3211266"/>
    <s v="Laila"/>
    <s v="Billingham"/>
    <s v="Female"/>
    <s v="Milton Keynes Gym"/>
    <m/>
  </r>
  <r>
    <x v="2"/>
    <n v="47602"/>
    <x v="21"/>
    <s v="Sat"/>
    <m/>
    <n v="348"/>
    <n v="2245192"/>
    <s v="Matilda"/>
    <s v="Furlong"/>
    <s v="Female"/>
    <s v="Dimax Gymnastics"/>
    <m/>
  </r>
  <r>
    <x v="2"/>
    <n v="47602"/>
    <x v="21"/>
    <s v="Sat"/>
    <m/>
    <n v="366"/>
    <n v="2684865"/>
    <s v="Amy"/>
    <s v="Taylor"/>
    <s v="Female"/>
    <s v="Bourne Gymnastics Club"/>
    <m/>
  </r>
  <r>
    <x v="2"/>
    <n v="47602"/>
    <x v="21"/>
    <s v="Sat"/>
    <m/>
    <n v="403"/>
    <n v="2497328"/>
    <s v="Abigail"/>
    <s v="George"/>
    <s v="Female"/>
    <s v="Pinewood Gymnastics Club Ltd"/>
    <m/>
  </r>
  <r>
    <x v="2"/>
    <n v="47602"/>
    <x v="21"/>
    <s v="Sat"/>
    <m/>
    <n v="480"/>
    <n v="2397122"/>
    <s v="Pippa"/>
    <s v="Eyles"/>
    <s v="Female"/>
    <s v="Milton Keynes Gym"/>
    <m/>
  </r>
  <r>
    <x v="2"/>
    <n v="47602"/>
    <x v="21"/>
    <s v="Sat"/>
    <m/>
    <n v="498"/>
    <n v="2706152"/>
    <s v="Miley"/>
    <s v="Poland"/>
    <s v="Female"/>
    <s v="Warrington Gymnastics Club"/>
    <m/>
  </r>
  <r>
    <x v="2"/>
    <n v="47602"/>
    <x v="21"/>
    <s v="Sat"/>
    <m/>
    <n v="539"/>
    <n v="2410470"/>
    <s v="Beatrice"/>
    <s v="Morgan"/>
    <s v="Female"/>
    <s v="Dimax Gymnastics"/>
    <m/>
  </r>
  <r>
    <x v="2"/>
    <n v="47602"/>
    <x v="21"/>
    <s v="Sat"/>
    <m/>
    <n v="558"/>
    <n v="2850680"/>
    <s v="Kristen"/>
    <s v="Badrock"/>
    <s v="Female"/>
    <s v="Warrington Gymnastics Club"/>
    <m/>
  </r>
  <r>
    <x v="2"/>
    <n v="47602"/>
    <x v="21"/>
    <s v="Sat"/>
    <m/>
    <n v="575"/>
    <n v="2726826"/>
    <s v="Laila"/>
    <s v="Boxall"/>
    <s v="Female"/>
    <s v="Amber Valley Gym Club (the)"/>
    <m/>
  </r>
  <r>
    <x v="2"/>
    <n v="47602"/>
    <x v="21"/>
    <s v="Sat"/>
    <m/>
    <n v="612"/>
    <n v="2369463"/>
    <s v="Elle"/>
    <s v="Outram"/>
    <s v="Female"/>
    <s v="Pinewood Gymnastics Club Ltd"/>
    <m/>
  </r>
  <r>
    <x v="2"/>
    <n v="47602"/>
    <x v="21"/>
    <s v="Sat"/>
    <m/>
    <n v="730"/>
    <n v="2991976"/>
    <s v="Marielle Genevieve Tuco"/>
    <s v="Moen"/>
    <s v="Female"/>
    <s v="Milton Keynes Gym"/>
    <m/>
  </r>
  <r>
    <x v="2"/>
    <n v="47602"/>
    <x v="21"/>
    <s v="Sat"/>
    <m/>
    <n v="799"/>
    <n v="2564792"/>
    <s v="Keren"/>
    <s v="Trainer"/>
    <s v="Female"/>
    <s v="Pinewood Gymnastics Club Ltd"/>
    <m/>
  </r>
  <r>
    <x v="2"/>
    <n v="47602"/>
    <x v="21"/>
    <s v="Sat"/>
    <m/>
    <n v="826"/>
    <n v="2559170"/>
    <s v="Lottie"/>
    <s v="Morris"/>
    <s v="Female"/>
    <s v="Basingstoke Gym Club"/>
    <m/>
  </r>
  <r>
    <x v="2"/>
    <n v="47602"/>
    <x v="21"/>
    <s v="Sat"/>
    <m/>
    <n v="845"/>
    <n v="3328353"/>
    <s v="Grace"/>
    <s v="West"/>
    <s v="Female"/>
    <s v="Durham City Gymnastics Club"/>
    <m/>
  </r>
  <r>
    <x v="2"/>
    <n v="47602"/>
    <x v="21"/>
    <s v="Sat"/>
    <m/>
    <n v="929"/>
    <n v="3671430"/>
    <s v="Kwaama"/>
    <s v="Sensie"/>
    <s v="Female"/>
    <s v="Sapphire GC"/>
    <m/>
  </r>
  <r>
    <x v="3"/>
    <n v="47619"/>
    <x v="22"/>
    <s v="Sun"/>
    <m/>
    <n v="504"/>
    <n v="1525469"/>
    <s v="Nicholas"/>
    <s v="Smith"/>
    <s v="Male"/>
    <s v="Aspire TC"/>
    <m/>
  </r>
  <r>
    <x v="3"/>
    <n v="47619"/>
    <x v="22"/>
    <s v="Sun"/>
    <m/>
    <n v="888"/>
    <n v="534630"/>
    <s v="Stuart"/>
    <s v="Sharpe"/>
    <s v="Male"/>
    <s v="Alton Trampoline Club"/>
    <m/>
  </r>
  <r>
    <x v="3"/>
    <n v="60640"/>
    <x v="23"/>
    <s v="Sun"/>
    <m/>
    <n v="201"/>
    <n v="1906158"/>
    <s v="Ethan"/>
    <s v="McCall"/>
    <s v="Male"/>
    <s v="Activ8 Trampoline Club"/>
    <m/>
  </r>
  <r>
    <x v="3"/>
    <n v="60640"/>
    <x v="23"/>
    <s v="Sun"/>
    <m/>
    <n v="288"/>
    <n v="2778933"/>
    <s v="Lewis"/>
    <s v="Henderson"/>
    <s v="Male"/>
    <s v="Twisters South Wales TC"/>
    <m/>
  </r>
  <r>
    <x v="3"/>
    <n v="47620"/>
    <x v="24"/>
    <s v="Sun"/>
    <m/>
    <n v="3"/>
    <n v="1536215"/>
    <s v="Ciara"/>
    <s v="Verdicchio"/>
    <s v="Female"/>
    <s v="Rotations"/>
    <m/>
  </r>
  <r>
    <x v="3"/>
    <n v="47620"/>
    <x v="24"/>
    <s v="Sun"/>
    <m/>
    <n v="155"/>
    <n v="3009411"/>
    <s v="Emily"/>
    <s v="Crighton"/>
    <s v="Female"/>
    <s v="City of Plymouth Trampoline and Gymnastics Club"/>
    <m/>
  </r>
  <r>
    <x v="3"/>
    <n v="47620"/>
    <x v="24"/>
    <s v="Sun"/>
    <m/>
    <n v="213"/>
    <n v="1879958"/>
    <s v="Laura"/>
    <s v="Young"/>
    <s v="Female"/>
    <s v="Rebel Roos"/>
    <m/>
  </r>
  <r>
    <x v="3"/>
    <n v="47620"/>
    <x v="24"/>
    <s v="Sun"/>
    <m/>
    <n v="390"/>
    <n v="1591586"/>
    <s v="Breanne"/>
    <s v="Murzyn"/>
    <s v="Female"/>
    <s v="Caerau Vale Trampoline Club"/>
    <m/>
  </r>
  <r>
    <x v="3"/>
    <n v="47620"/>
    <x v="24"/>
    <s v="Sun"/>
    <m/>
    <n v="525"/>
    <n v="1786089"/>
    <s v="Isabella"/>
    <s v="Pereira"/>
    <s v="Female"/>
    <s v="OLGA Poole"/>
    <m/>
  </r>
  <r>
    <x v="3"/>
    <n v="47620"/>
    <x v="24"/>
    <s v="Sun"/>
    <m/>
    <n v="947"/>
    <n v="2908406"/>
    <s v="Jenny"/>
    <s v="Moore"/>
    <s v="Female"/>
    <s v="City of Plymouth Trampoline and Gymnastics Club"/>
    <m/>
  </r>
  <r>
    <x v="3"/>
    <n v="47620"/>
    <x v="24"/>
    <s v="Sun"/>
    <m/>
    <n v="961"/>
    <n v="583696"/>
    <s v="Jemma"/>
    <s v="Kilkerri"/>
    <s v="Female"/>
    <s v="Velocity"/>
    <m/>
  </r>
  <r>
    <x v="3"/>
    <n v="60641"/>
    <x v="25"/>
    <s v="Sun"/>
    <m/>
    <n v="286"/>
    <n v="2986457"/>
    <s v="Angel"/>
    <s v="Eames"/>
    <s v="Female"/>
    <s v="Twisters South Wales TC"/>
    <m/>
  </r>
  <r>
    <x v="3"/>
    <n v="60641"/>
    <x v="25"/>
    <s v="Sun"/>
    <m/>
    <n v="585"/>
    <n v="2932385"/>
    <s v="Katy"/>
    <s v="Logan"/>
    <s v="Female"/>
    <s v="Exeter Trampoline Academy"/>
    <m/>
  </r>
  <r>
    <x v="3"/>
    <n v="60641"/>
    <x v="25"/>
    <s v="Sun"/>
    <m/>
    <n v="990"/>
    <n v="2768150"/>
    <s v="Holly"/>
    <s v="Tarbutt"/>
    <s v="Female"/>
    <s v="Kirklees Rebound Tramp Club"/>
    <m/>
  </r>
  <r>
    <x v="3"/>
    <n v="47581"/>
    <x v="26"/>
    <s v="Sun"/>
    <m/>
    <n v="443"/>
    <n v="1574694"/>
    <s v="Adam"/>
    <s v="Heasman"/>
    <s v="Male"/>
    <s v="Jumpers Trampoline Club"/>
    <m/>
  </r>
  <r>
    <x v="3"/>
    <n v="47581"/>
    <x v="26"/>
    <s v="Sun"/>
    <m/>
    <n v="773"/>
    <n v="3295764"/>
    <s v="Jack"/>
    <s v="Tattersall"/>
    <s v="Male"/>
    <s v="Birkenhead Club"/>
    <m/>
  </r>
  <r>
    <x v="3"/>
    <n v="60642"/>
    <x v="27"/>
    <s v="Sun"/>
    <m/>
    <n v="170"/>
    <n v="2256839"/>
    <s v="Ethan"/>
    <s v="Davidson"/>
    <s v="Male"/>
    <s v="Activ8 Trampoline Club"/>
    <m/>
  </r>
  <r>
    <x v="3"/>
    <n v="60642"/>
    <x v="27"/>
    <s v="Sun"/>
    <m/>
    <n v="885"/>
    <n v="2941125"/>
    <s v="Logan"/>
    <s v="Somers"/>
    <s v="Male"/>
    <s v="Sleaford Elite Gym Club"/>
    <m/>
  </r>
  <r>
    <x v="3"/>
    <n v="47621"/>
    <x v="28"/>
    <s v="Sun"/>
    <m/>
    <n v="80"/>
    <n v="3021569"/>
    <s v="Holly"/>
    <s v="Jeffery"/>
    <s v="Female"/>
    <s v="Trafford Trampoline Club"/>
    <m/>
  </r>
  <r>
    <x v="3"/>
    <n v="47621"/>
    <x v="28"/>
    <s v="Sun"/>
    <m/>
    <n v="280"/>
    <n v="1615120"/>
    <s v="Faith"/>
    <s v="Hoban"/>
    <s v="Female"/>
    <s v="Alpha Trampoline Club"/>
    <m/>
  </r>
  <r>
    <x v="3"/>
    <n v="47621"/>
    <x v="28"/>
    <s v="Sun"/>
    <m/>
    <n v="429"/>
    <n v="1579381"/>
    <s v="Charlotte"/>
    <s v="Tate"/>
    <s v="Female"/>
    <s v="Leeds Rebound Gymnastics Club"/>
    <m/>
  </r>
  <r>
    <x v="3"/>
    <n v="47621"/>
    <x v="28"/>
    <s v="Sun"/>
    <m/>
    <n v="459"/>
    <n v="1668233"/>
    <s v="Teigan"/>
    <s v="Higgs"/>
    <s v="Female"/>
    <s v="Team Bath Evolution"/>
    <m/>
  </r>
  <r>
    <x v="3"/>
    <n v="47621"/>
    <x v="28"/>
    <s v="Sun"/>
    <m/>
    <n v="469"/>
    <n v="1957187"/>
    <s v="Aliyah"/>
    <s v="Huggins"/>
    <s v="Female"/>
    <s v="Activ8 Trampoline Club"/>
    <m/>
  </r>
  <r>
    <x v="3"/>
    <n v="47621"/>
    <x v="28"/>
    <s v="Sun"/>
    <m/>
    <n v="891"/>
    <n v="1514268"/>
    <s v="Nicola"/>
    <s v="Bannister"/>
    <s v="Female"/>
    <s v="Team Bath Evolution"/>
    <m/>
  </r>
  <r>
    <x v="3"/>
    <n v="60643"/>
    <x v="29"/>
    <s v="Sun"/>
    <m/>
    <n v="151"/>
    <n v="2507393"/>
    <s v="Rachel"/>
    <s v="Shields"/>
    <s v="Female"/>
    <s v="Sleaford Elite Gym Club"/>
    <m/>
  </r>
  <r>
    <x v="3"/>
    <n v="60643"/>
    <x v="29"/>
    <s v="Sun"/>
    <m/>
    <n v="165"/>
    <n v="2943594"/>
    <s v="Scarlott"/>
    <s v="Field"/>
    <s v="Female"/>
    <s v="Sleaford Elite Gym Club"/>
    <m/>
  </r>
  <r>
    <x v="3"/>
    <n v="60643"/>
    <x v="29"/>
    <s v="Sun"/>
    <m/>
    <n v="518"/>
    <n v="2916128"/>
    <s v="Sharmeela"/>
    <s v="Bragg"/>
    <s v="Female"/>
    <s v="Twisters South Wales TC"/>
    <m/>
  </r>
  <r>
    <x v="0"/>
    <n v="47573"/>
    <x v="30"/>
    <s v="Sun"/>
    <m/>
    <n v="78"/>
    <n v="2368323"/>
    <s v="Robert"/>
    <s v="Burns"/>
    <s v="Male"/>
    <s v="Two Foot Higher"/>
    <m/>
  </r>
  <r>
    <x v="0"/>
    <n v="47573"/>
    <x v="30"/>
    <s v="Sun"/>
    <m/>
    <n v="144"/>
    <n v="2606800"/>
    <s v="Petar"/>
    <s v="Stanchev"/>
    <s v="Male"/>
    <s v="London DMT"/>
    <m/>
  </r>
  <r>
    <x v="0"/>
    <n v="47573"/>
    <x v="30"/>
    <s v="Sun"/>
    <m/>
    <n v="266"/>
    <n v="2143503"/>
    <s v="Lewis"/>
    <s v="Gosling"/>
    <s v="Male"/>
    <s v="Marriotts Gym Club"/>
    <m/>
  </r>
  <r>
    <x v="0"/>
    <n v="47573"/>
    <x v="30"/>
    <s v="Sun"/>
    <m/>
    <n v="290"/>
    <n v="1907035"/>
    <s v="Kendrick"/>
    <s v="Moore"/>
    <s v="Male"/>
    <s v="Propulsion Trampolining Club"/>
    <m/>
  </r>
  <r>
    <x v="0"/>
    <n v="47573"/>
    <x v="30"/>
    <s v="Sun"/>
    <m/>
    <n v="424"/>
    <n v="1913761"/>
    <s v="Luke"/>
    <s v="Hunter"/>
    <s v="Male"/>
    <s v="Peninsula Trampoline Club"/>
    <m/>
  </r>
  <r>
    <x v="0"/>
    <n v="47573"/>
    <x v="30"/>
    <s v="Sun"/>
    <m/>
    <n v="493"/>
    <n v="2532557"/>
    <s v="Jack"/>
    <s v="Shively"/>
    <s v="Male"/>
    <s v="Tay Trampoline Club"/>
    <m/>
  </r>
  <r>
    <x v="0"/>
    <n v="47573"/>
    <x v="30"/>
    <s v="Sun"/>
    <m/>
    <n v="556"/>
    <n v="2530689"/>
    <s v="Otis"/>
    <s v="Mcauliffe"/>
    <s v="Male"/>
    <s v="OLGA Poole"/>
    <m/>
  </r>
  <r>
    <x v="0"/>
    <n v="47573"/>
    <x v="30"/>
    <s v="Sun"/>
    <m/>
    <n v="644"/>
    <n v="3402122"/>
    <s v="Ben"/>
    <s v="Bluett"/>
    <s v="Male"/>
    <s v="City of Plymouth Trampoline and Gymnastics Club"/>
    <m/>
  </r>
  <r>
    <x v="0"/>
    <n v="47573"/>
    <x v="30"/>
    <s v="Sun"/>
    <m/>
    <n v="720"/>
    <n v="603126"/>
    <s v="Harvey"/>
    <s v="Brooks"/>
    <s v="Male"/>
    <s v="Team Bath Evolution"/>
    <m/>
  </r>
  <r>
    <x v="0"/>
    <n v="47573"/>
    <x v="30"/>
    <s v="Sun"/>
    <m/>
    <n v="786"/>
    <n v="2557768"/>
    <s v="Jack"/>
    <s v="Newman"/>
    <s v="Male"/>
    <s v="Propulsion Trampolining Club"/>
    <m/>
  </r>
  <r>
    <x v="0"/>
    <n v="47573"/>
    <x v="30"/>
    <s v="Sun"/>
    <m/>
    <n v="805"/>
    <n v="2653059"/>
    <s v="Cameron"/>
    <s v="Caulfield-Pleavin"/>
    <s v="Male"/>
    <s v="Birkenhead Club"/>
    <m/>
  </r>
  <r>
    <x v="0"/>
    <n v="47573"/>
    <x v="30"/>
    <s v="Sun"/>
    <m/>
    <n v="891"/>
    <n v="1709274"/>
    <s v="Josh"/>
    <s v="Murray"/>
    <s v="Male"/>
    <s v="Banchory Trampoline &amp; DMT Club"/>
    <m/>
  </r>
  <r>
    <x v="0"/>
    <n v="47573"/>
    <x v="30"/>
    <s v="Sun"/>
    <m/>
    <n v="922"/>
    <n v="2315020"/>
    <s v="Mason"/>
    <s v="Green"/>
    <s v="Male"/>
    <s v="Leeds Rebound Gymnastics Club"/>
    <m/>
  </r>
  <r>
    <x v="0"/>
    <n v="47573"/>
    <x v="30"/>
    <s v="Sun"/>
    <m/>
    <n v="967"/>
    <n v="2028181"/>
    <s v="Daniel"/>
    <s v="Bradford"/>
    <s v="Male"/>
    <s v="Sky High Trampoline Gymnastics Academy"/>
    <m/>
  </r>
  <r>
    <x v="0"/>
    <n v="47574"/>
    <x v="31"/>
    <s v="Sun"/>
    <m/>
    <n v="16"/>
    <n v="2226766"/>
    <s v="Reece"/>
    <s v="Buck"/>
    <s v="Male"/>
    <s v="Jumpers Trampoline Club"/>
    <m/>
  </r>
  <r>
    <x v="0"/>
    <n v="47574"/>
    <x v="31"/>
    <s v="Sun"/>
    <m/>
    <n v="67"/>
    <n v="2305084"/>
    <s v="Edward"/>
    <s v="Parkin"/>
    <s v="Male"/>
    <s v="Pegasus Trampoline Club"/>
    <m/>
  </r>
  <r>
    <x v="0"/>
    <n v="47574"/>
    <x v="31"/>
    <s v="Sun"/>
    <m/>
    <n v="377"/>
    <n v="1740337"/>
    <s v="Nathan"/>
    <s v="Cooke"/>
    <s v="Male"/>
    <s v="Heart of England Trampoline &amp; DMT Club"/>
    <m/>
  </r>
  <r>
    <x v="0"/>
    <n v="47574"/>
    <x v="31"/>
    <s v="Sun"/>
    <m/>
    <n v="471"/>
    <n v="2003781"/>
    <s v="SEAN"/>
    <s v="FORREST"/>
    <s v="Male"/>
    <s v="Flyers TC"/>
    <m/>
  </r>
  <r>
    <x v="0"/>
    <n v="47574"/>
    <x v="31"/>
    <s v="Sun"/>
    <m/>
    <n v="484"/>
    <n v="3112725"/>
    <s v="Oscar"/>
    <s v="Birrell"/>
    <s v="Male"/>
    <s v="Flyers TC"/>
    <m/>
  </r>
  <r>
    <x v="0"/>
    <n v="47574"/>
    <x v="31"/>
    <s v="Sun"/>
    <m/>
    <n v="588"/>
    <n v="2319472"/>
    <s v="Laurie"/>
    <s v="Maylor"/>
    <s v="Male"/>
    <s v="Team Bath Evolution"/>
    <m/>
  </r>
  <r>
    <x v="0"/>
    <n v="47574"/>
    <x v="31"/>
    <s v="Sun"/>
    <m/>
    <n v="638"/>
    <n v="1917048"/>
    <s v="Thomas"/>
    <s v="Baker"/>
    <s v="Male"/>
    <s v="G-Force Trampoline, Gymnastics &amp; DMT Club"/>
    <m/>
  </r>
  <r>
    <x v="0"/>
    <n v="47574"/>
    <x v="31"/>
    <s v="Sun"/>
    <m/>
    <n v="773"/>
    <n v="1525469"/>
    <s v="Nicholas"/>
    <s v="Smith"/>
    <s v="Male"/>
    <s v="Aspire TC"/>
    <m/>
  </r>
  <r>
    <x v="0"/>
    <n v="47575"/>
    <x v="32"/>
    <s v="Sun"/>
    <m/>
    <n v="89"/>
    <n v="1437452"/>
    <s v="Tim"/>
    <s v="Horgan"/>
    <s v="Male"/>
    <s v="Heart of England Trampoline &amp; DMT Club"/>
    <m/>
  </r>
  <r>
    <x v="0"/>
    <n v="47575"/>
    <x v="32"/>
    <s v="Sun"/>
    <m/>
    <n v="241"/>
    <n v="519197"/>
    <s v="Leo"/>
    <s v="Westbrook"/>
    <s v="Male"/>
    <s v="Propulsion Trampolining Club"/>
    <m/>
  </r>
  <r>
    <x v="0"/>
    <n v="47575"/>
    <x v="32"/>
    <s v="Sun"/>
    <m/>
    <n v="247"/>
    <n v="415620"/>
    <s v="Ryan"/>
    <s v="Hadlow"/>
    <s v="Male"/>
    <s v="Run DMT"/>
    <m/>
  </r>
  <r>
    <x v="0"/>
    <n v="47575"/>
    <x v="32"/>
    <s v="Sun"/>
    <m/>
    <n v="459"/>
    <n v="3560520"/>
    <s v="Harrison"/>
    <s v="Green"/>
    <s v="Male"/>
    <s v="Leeds Rebound Gymnastics Club"/>
    <m/>
  </r>
  <r>
    <x v="0"/>
    <n v="47575"/>
    <x v="32"/>
    <s v="Sun"/>
    <m/>
    <n v="503"/>
    <n v="303592"/>
    <s v="Rhys"/>
    <s v="Gray"/>
    <s v="Male"/>
    <s v="Jumpers Trampoline Club"/>
    <m/>
  </r>
  <r>
    <x v="0"/>
    <n v="47575"/>
    <x v="32"/>
    <s v="Sun"/>
    <m/>
    <n v="583"/>
    <n v="3132786"/>
    <s v="Benjamin Thomas"/>
    <s v="Atkins"/>
    <s v="Male"/>
    <s v="City of Liverpool RGC"/>
    <m/>
  </r>
  <r>
    <x v="0"/>
    <n v="47575"/>
    <x v="32"/>
    <s v="Sun"/>
    <m/>
    <n v="603"/>
    <n v="3008492"/>
    <s v="Daniel"/>
    <s v="Berridge"/>
    <s v="Male"/>
    <s v="Heart of England Trampoline &amp; DMT Club"/>
    <m/>
  </r>
  <r>
    <x v="0"/>
    <n v="47575"/>
    <x v="32"/>
    <s v="Sun"/>
    <m/>
    <n v="703"/>
    <n v="1583464"/>
    <s v="Jamie"/>
    <s v="Gibney"/>
    <s v="Male"/>
    <s v="City of Liverpool RGC"/>
    <m/>
  </r>
  <r>
    <x v="0"/>
    <n v="47575"/>
    <x v="32"/>
    <s v="Sun"/>
    <m/>
    <n v="713"/>
    <n v="3113026"/>
    <s v="Mark"/>
    <s v="Percival"/>
    <s v="Male"/>
    <s v="Team Bath Evolution"/>
    <m/>
  </r>
  <r>
    <x v="0"/>
    <n v="47575"/>
    <x v="32"/>
    <s v="Sun"/>
    <m/>
    <n v="917"/>
    <n v="1355929"/>
    <s v="Luke"/>
    <s v="Dewe"/>
    <s v="Male"/>
    <s v="Run DMT"/>
    <m/>
  </r>
  <r>
    <x v="0"/>
    <n v="47575"/>
    <x v="32"/>
    <s v="Sun"/>
    <m/>
    <n v="923"/>
    <n v="1554543"/>
    <s v="Edward"/>
    <s v="Weeden"/>
    <s v="Male"/>
    <s v="OLGA Poole"/>
    <m/>
  </r>
  <r>
    <x v="0"/>
    <n v="47575"/>
    <x v="32"/>
    <s v="Sun"/>
    <m/>
    <n v="953"/>
    <n v="1997671"/>
    <s v="George"/>
    <s v="Hamby"/>
    <s v="Male"/>
    <s v="City of Liverpool RGC"/>
    <m/>
  </r>
  <r>
    <x v="0"/>
    <n v="47592"/>
    <x v="33"/>
    <s v="Sun"/>
    <m/>
    <n v="34"/>
    <n v="1916558"/>
    <s v="Maddi"/>
    <s v="Tarrant"/>
    <s v="Female"/>
    <s v="OLGA Poole"/>
    <m/>
  </r>
  <r>
    <x v="0"/>
    <n v="47592"/>
    <x v="33"/>
    <s v="Sun"/>
    <m/>
    <n v="131"/>
    <n v="2490428"/>
    <s v="Lucy"/>
    <s v="Lockhart"/>
    <s v="Female"/>
    <s v="Flight Gymnastics Academy"/>
    <m/>
  </r>
  <r>
    <x v="0"/>
    <n v="47592"/>
    <x v="33"/>
    <s v="Sun"/>
    <m/>
    <n v="140"/>
    <n v="2111019"/>
    <s v="Madeline"/>
    <s v="Green"/>
    <s v="Female"/>
    <s v="Leeds Rebound Gymnastics Club"/>
    <m/>
  </r>
  <r>
    <x v="0"/>
    <n v="47592"/>
    <x v="33"/>
    <s v="Sun"/>
    <m/>
    <n v="151"/>
    <n v="1731909"/>
    <s v="Ava"/>
    <s v="Harvey"/>
    <s v="Female"/>
    <s v="City of Edinburgh TC"/>
    <m/>
  </r>
  <r>
    <x v="0"/>
    <n v="47592"/>
    <x v="33"/>
    <s v="Sun"/>
    <m/>
    <n v="151"/>
    <n v="3064300"/>
    <s v="Emily"/>
    <s v="Lawrie"/>
    <s v="Female"/>
    <s v="Donside TC"/>
    <m/>
  </r>
  <r>
    <x v="0"/>
    <n v="47592"/>
    <x v="33"/>
    <s v="Sun"/>
    <m/>
    <n v="163"/>
    <n v="2233968"/>
    <s v="Evie"/>
    <s v="Mcdonough"/>
    <s v="Female"/>
    <s v="Propulsion Trampolining Club"/>
    <m/>
  </r>
  <r>
    <x v="0"/>
    <n v="47592"/>
    <x v="33"/>
    <s v="Sun"/>
    <m/>
    <n v="202"/>
    <n v="2909848"/>
    <s v="Ava Grace"/>
    <s v="Llewellyn"/>
    <s v="Female"/>
    <s v="Propulsion Trampolining Club"/>
    <m/>
  </r>
  <r>
    <x v="0"/>
    <n v="47592"/>
    <x v="33"/>
    <s v="Sun"/>
    <m/>
    <n v="217"/>
    <n v="3007663"/>
    <s v="Elizabeth"/>
    <s v="Cornforth"/>
    <s v="Female"/>
    <s v="Heart of England Trampoline &amp; DMT Club"/>
    <m/>
  </r>
  <r>
    <x v="0"/>
    <n v="47592"/>
    <x v="33"/>
    <s v="Sun"/>
    <m/>
    <n v="247"/>
    <n v="1391027"/>
    <s v="Caitlin"/>
    <s v="MacGregor"/>
    <s v="Female"/>
    <s v="Edgbarrow Trampoline Club"/>
    <m/>
  </r>
  <r>
    <x v="0"/>
    <n v="47592"/>
    <x v="33"/>
    <s v="Sun"/>
    <m/>
    <n v="277"/>
    <n v="1759837"/>
    <s v="Heather"/>
    <s v="Marshall"/>
    <s v="Female"/>
    <s v="Birkenhead Club"/>
    <m/>
  </r>
  <r>
    <x v="0"/>
    <n v="47592"/>
    <x v="33"/>
    <s v="Sun"/>
    <m/>
    <n v="356"/>
    <n v="2080467"/>
    <s v="Libby"/>
    <s v="Weddle"/>
    <s v="Female"/>
    <s v="City of Plymouth Trampoline and Gymnastics Club"/>
    <m/>
  </r>
  <r>
    <x v="0"/>
    <n v="47592"/>
    <x v="33"/>
    <s v="Sun"/>
    <m/>
    <n v="463"/>
    <n v="2240788"/>
    <s v="Kelly"/>
    <s v="Wynne"/>
    <s v="Female"/>
    <s v="City of Edinburgh TC"/>
    <m/>
  </r>
  <r>
    <x v="0"/>
    <n v="47592"/>
    <x v="33"/>
    <s v="Sun"/>
    <m/>
    <n v="599"/>
    <n v="1424149"/>
    <s v="Amelia"/>
    <s v="Shaw"/>
    <s v="Female"/>
    <s v="Edgbarrow Trampoline Club"/>
    <m/>
  </r>
  <r>
    <x v="0"/>
    <n v="47592"/>
    <x v="33"/>
    <s v="Sun"/>
    <m/>
    <n v="713"/>
    <n v="1454779"/>
    <s v="Rachel"/>
    <s v="Tapster"/>
    <s v="Female"/>
    <s v="Edgbarrow Trampoline Club"/>
    <m/>
  </r>
  <r>
    <x v="0"/>
    <n v="47592"/>
    <x v="33"/>
    <s v="Sun"/>
    <m/>
    <n v="768"/>
    <n v="1585283"/>
    <s v="Sophia"/>
    <s v="Zaldua"/>
    <s v="Female"/>
    <s v="OLGA Poole"/>
    <m/>
  </r>
  <r>
    <x v="0"/>
    <n v="47592"/>
    <x v="33"/>
    <s v="Sun"/>
    <m/>
    <n v="904"/>
    <n v="2993655"/>
    <s v="Mia"/>
    <s v="Bedwell"/>
    <s v="Female"/>
    <s v="Aspire Springers"/>
    <m/>
  </r>
  <r>
    <x v="0"/>
    <n v="47592"/>
    <x v="33"/>
    <s v="Sun"/>
    <m/>
    <n v="905"/>
    <n v="2251364"/>
    <s v="Hope"/>
    <s v="Burgess"/>
    <s v="Female"/>
    <s v="OLGA Poole"/>
    <m/>
  </r>
  <r>
    <x v="0"/>
    <n v="47592"/>
    <x v="33"/>
    <s v="Sun"/>
    <m/>
    <n v="928"/>
    <n v="2694636"/>
    <s v="Samantha"/>
    <s v="Buckles"/>
    <s v="Female"/>
    <s v="Propulsion Trampolining Club"/>
    <m/>
  </r>
  <r>
    <x v="0"/>
    <n v="47592"/>
    <x v="33"/>
    <s v="Sun"/>
    <m/>
    <n v="975"/>
    <n v="2092938"/>
    <s v="Lucy"/>
    <s v="Turner"/>
    <s v="Female"/>
    <s v="Flight Gymnastics Academy"/>
    <m/>
  </r>
  <r>
    <x v="0"/>
    <n v="47592"/>
    <x v="33"/>
    <s v="Sun"/>
    <m/>
    <n v="995"/>
    <n v="1661659"/>
    <s v="Lucy"/>
    <s v="Baxter"/>
    <s v="Female"/>
    <s v="Birkenhead Club"/>
    <m/>
  </r>
  <r>
    <x v="0"/>
    <n v="47571"/>
    <x v="34"/>
    <s v="Sun"/>
    <m/>
    <n v="102"/>
    <n v="2177387"/>
    <s v="Morgan"/>
    <s v="James"/>
    <s v="Female"/>
    <s v="Banchory Trampoline &amp; DMT Club"/>
    <m/>
  </r>
  <r>
    <x v="0"/>
    <n v="47571"/>
    <x v="34"/>
    <s v="Sun"/>
    <m/>
    <n v="198"/>
    <n v="1538005"/>
    <s v="Catherine"/>
    <s v="Thomas"/>
    <s v="Female"/>
    <s v="Aspire Springers"/>
    <m/>
  </r>
  <r>
    <x v="0"/>
    <n v="47571"/>
    <x v="34"/>
    <s v="Sun"/>
    <m/>
    <n v="371"/>
    <n v="1649056"/>
    <s v="Olivia-May"/>
    <s v="Street"/>
    <s v="Female"/>
    <s v="Heart of England Trampoline &amp; DMT Club"/>
    <m/>
  </r>
  <r>
    <x v="0"/>
    <n v="47571"/>
    <x v="34"/>
    <s v="Sun"/>
    <m/>
    <n v="386"/>
    <n v="1358221"/>
    <s v="Taylor"/>
    <s v="Adams"/>
    <s v="Female"/>
    <s v="Marriotts Gym Club"/>
    <m/>
  </r>
  <r>
    <x v="0"/>
    <n v="47571"/>
    <x v="34"/>
    <s v="Sun"/>
    <m/>
    <n v="439"/>
    <n v="501731"/>
    <s v="Lauren"/>
    <s v="Giles"/>
    <s v="Female"/>
    <s v="Whirlwinds Academy"/>
    <m/>
  </r>
  <r>
    <x v="0"/>
    <n v="47571"/>
    <x v="34"/>
    <s v="Sun"/>
    <m/>
    <n v="463"/>
    <n v="2086331"/>
    <s v="Emily"/>
    <s v="Smith"/>
    <s v="Female"/>
    <s v="Jumpers Trampoline Club"/>
    <m/>
  </r>
  <r>
    <x v="0"/>
    <n v="47571"/>
    <x v="34"/>
    <s v="Sun"/>
    <m/>
    <n v="483"/>
    <n v="2232543"/>
    <s v="Lauren"/>
    <s v="Piper"/>
    <s v="Female"/>
    <s v="Starlight"/>
    <m/>
  </r>
  <r>
    <x v="0"/>
    <n v="47571"/>
    <x v="34"/>
    <s v="Sun"/>
    <m/>
    <n v="633"/>
    <n v="1643327"/>
    <s v="Emily"/>
    <s v="Walton"/>
    <s v="Female"/>
    <s v="City of Liverpool RGC"/>
    <m/>
  </r>
  <r>
    <x v="0"/>
    <n v="47571"/>
    <x v="34"/>
    <s v="Sun"/>
    <m/>
    <n v="650"/>
    <n v="1497571"/>
    <s v="Natalya"/>
    <s v="Helvadjian"/>
    <s v="Female"/>
    <s v="London DMT"/>
    <m/>
  </r>
  <r>
    <x v="0"/>
    <n v="47571"/>
    <x v="34"/>
    <s v="Sun"/>
    <m/>
    <n v="662"/>
    <n v="1565396"/>
    <s v="Zoe"/>
    <s v="Ottaway"/>
    <s v="Female"/>
    <s v="Max Force"/>
    <m/>
  </r>
  <r>
    <x v="0"/>
    <n v="47571"/>
    <x v="34"/>
    <s v="Sun"/>
    <m/>
    <n v="679"/>
    <n v="517240"/>
    <s v="Kaylee"/>
    <s v="Lake"/>
    <s v="Female"/>
    <s v="OLGA Poole"/>
    <m/>
  </r>
  <r>
    <x v="0"/>
    <n v="47571"/>
    <x v="34"/>
    <s v="Sun"/>
    <m/>
    <n v="726"/>
    <n v="2233970"/>
    <s v="Megan"/>
    <s v="Cummins"/>
    <s v="Female"/>
    <s v="Propulsion Trampolining Club"/>
    <m/>
  </r>
  <r>
    <x v="0"/>
    <n v="47571"/>
    <x v="34"/>
    <s v="Sun"/>
    <m/>
    <n v="726"/>
    <n v="2694555"/>
    <s v="Eleanor"/>
    <s v="Jordan"/>
    <s v="Female"/>
    <s v="Propulsion Trampolining Club"/>
    <m/>
  </r>
  <r>
    <x v="0"/>
    <n v="47571"/>
    <x v="34"/>
    <s v="Sun"/>
    <m/>
    <n v="831"/>
    <n v="1652398"/>
    <s v="Macy"/>
    <s v="Fenwick"/>
    <s v="Female"/>
    <s v="OLGA Poole"/>
    <m/>
  </r>
  <r>
    <x v="0"/>
    <n v="47571"/>
    <x v="34"/>
    <s v="Sun"/>
    <m/>
    <n v="831"/>
    <n v="3077171"/>
    <s v="Kiera"/>
    <s v="Fisher"/>
    <s v="Female"/>
    <s v="City of Liverpool RGC"/>
    <m/>
  </r>
  <r>
    <x v="0"/>
    <n v="47571"/>
    <x v="34"/>
    <s v="Sun"/>
    <m/>
    <n v="887"/>
    <n v="548499"/>
    <s v="Bethan"/>
    <s v="Davies-Williams"/>
    <s v="Female"/>
    <s v="City of Liverpool RGC"/>
    <m/>
  </r>
  <r>
    <x v="0"/>
    <n v="47571"/>
    <x v="34"/>
    <s v="Sun"/>
    <m/>
    <n v="905"/>
    <n v="1458745"/>
    <s v="Danielle"/>
    <s v="Hurford"/>
    <s v="Female"/>
    <s v="Axis Trampoline Club"/>
    <m/>
  </r>
  <r>
    <x v="0"/>
    <n v="47571"/>
    <x v="34"/>
    <s v="Sun"/>
    <m/>
    <n v="969"/>
    <n v="1546977"/>
    <s v="Rosa"/>
    <s v="Clark"/>
    <s v="Female"/>
    <s v="Max Force"/>
    <m/>
  </r>
  <r>
    <x v="0"/>
    <n v="47571"/>
    <x v="34"/>
    <s v="Sun"/>
    <m/>
    <n v="969"/>
    <n v="1683432"/>
    <s v="Danielle"/>
    <s v="Shaw"/>
    <s v="Female"/>
    <s v="Marriotts Gym Club"/>
    <m/>
  </r>
  <r>
    <x v="0"/>
    <n v="47571"/>
    <x v="34"/>
    <s v="Sun"/>
    <m/>
    <n v="992"/>
    <n v="1702945"/>
    <s v="HOLLY"/>
    <s v="BRAZIER"/>
    <s v="Female"/>
    <s v="G-Force Trampoline, Gymnastics &amp; DMT Club"/>
    <m/>
  </r>
  <r>
    <x v="0"/>
    <n v="47593"/>
    <x v="35"/>
    <s v="Sun"/>
    <m/>
    <n v="44"/>
    <n v="1597556"/>
    <s v="Ruth"/>
    <s v="Shevelan"/>
    <s v="Female"/>
    <s v="Dynamo Trampoline Academy"/>
    <m/>
  </r>
  <r>
    <x v="0"/>
    <n v="47593"/>
    <x v="35"/>
    <s v="Sun"/>
    <m/>
    <n v="170"/>
    <n v="1845628"/>
    <s v="Kim"/>
    <s v="Beattie"/>
    <s v="Female"/>
    <s v="Banchory Trampoline &amp; DMT Club"/>
    <m/>
  </r>
  <r>
    <x v="0"/>
    <n v="47593"/>
    <x v="35"/>
    <s v="Sun"/>
    <m/>
    <n v="177"/>
    <n v="1368241"/>
    <s v="Bethany"/>
    <s v="Williamson"/>
    <s v="Female"/>
    <s v="Birkenhead Club"/>
    <m/>
  </r>
  <r>
    <x v="0"/>
    <n v="47593"/>
    <x v="35"/>
    <s v="Sun"/>
    <m/>
    <n v="307"/>
    <n v="3116924"/>
    <s v="Erifilly"/>
    <s v="Heonos"/>
    <s v="Female"/>
    <s v="Sky High Trampoline Gymnastics Academy"/>
    <m/>
  </r>
  <r>
    <x v="0"/>
    <n v="47593"/>
    <x v="35"/>
    <s v="Sun"/>
    <m/>
    <n v="458"/>
    <n v="492221"/>
    <s v="Alice"/>
    <s v="Taylor"/>
    <s v="Female"/>
    <s v="OLGA Poole"/>
    <m/>
  </r>
  <r>
    <x v="0"/>
    <n v="47593"/>
    <x v="35"/>
    <s v="Sun"/>
    <m/>
    <n v="498"/>
    <n v="2137046"/>
    <s v="Rebecca"/>
    <s v="Houston"/>
    <s v="Female"/>
    <s v="City of Edinburgh TC"/>
    <m/>
  </r>
  <r>
    <x v="0"/>
    <n v="47593"/>
    <x v="35"/>
    <s v="Sun"/>
    <m/>
    <n v="510"/>
    <n v="2233155"/>
    <s v="Caitlin"/>
    <s v="O'Brien"/>
    <s v="Female"/>
    <s v="City of Edinburgh TC"/>
    <m/>
  </r>
  <r>
    <x v="0"/>
    <n v="47593"/>
    <x v="35"/>
    <s v="Sun"/>
    <m/>
    <n v="634"/>
    <n v="1443078"/>
    <s v="Ellen"/>
    <s v="McDonough"/>
    <s v="Female"/>
    <s v="Propulsion Trampolining Club"/>
    <m/>
  </r>
  <r>
    <x v="0"/>
    <n v="47593"/>
    <x v="35"/>
    <s v="Sun"/>
    <m/>
    <n v="773"/>
    <n v="1549039"/>
    <s v="Kirsty"/>
    <s v="Way"/>
    <s v="Female"/>
    <s v="OLGA Poole"/>
    <m/>
  </r>
  <r>
    <x v="0"/>
    <n v="47593"/>
    <x v="35"/>
    <s v="Sun"/>
    <m/>
    <n v="834"/>
    <n v="2233154"/>
    <s v="Ciara"/>
    <s v="Donlevy"/>
    <s v="Female"/>
    <s v="City of Edinburgh TC"/>
    <m/>
  </r>
  <r>
    <x v="0"/>
    <n v="47593"/>
    <x v="35"/>
    <s v="Sun"/>
    <m/>
    <n v="847"/>
    <n v="1356455"/>
    <s v="Katherine"/>
    <s v="Allott"/>
    <s v="Female"/>
    <s v="Team Bath Evolution"/>
    <m/>
  </r>
  <r>
    <x v="0"/>
    <n v="47593"/>
    <x v="35"/>
    <s v="Sun"/>
    <m/>
    <n v="921"/>
    <n v="1643335"/>
    <s v="Amy"/>
    <s v="Walton"/>
    <s v="Female"/>
    <s v="City of Liverpool RGC"/>
    <m/>
  </r>
  <r>
    <x v="1"/>
    <n v="47617"/>
    <x v="36"/>
    <s v="Sun"/>
    <m/>
    <n v="81"/>
    <n v="2343806"/>
    <s v="Tom"/>
    <s v="Gibson"/>
    <s v="Male"/>
    <s v="City of Liverpool RGC"/>
    <m/>
  </r>
  <r>
    <x v="1"/>
    <n v="47617"/>
    <x v="36"/>
    <s v="Sun"/>
    <m/>
    <n v="131"/>
    <n v="2212748"/>
    <s v="David"/>
    <s v="Knowles"/>
    <s v="Male"/>
    <s v="Team Bath Evolution"/>
    <m/>
  </r>
  <r>
    <x v="1"/>
    <n v="47617"/>
    <x v="36"/>
    <s v="Sun"/>
    <m/>
    <n v="143"/>
    <n v="2636971"/>
    <s v="Cody"/>
    <s v="Burke"/>
    <s v="Male"/>
    <s v="Leeds Rebound Gymnastics Club"/>
    <m/>
  </r>
  <r>
    <x v="1"/>
    <n v="47617"/>
    <x v="36"/>
    <s v="Sun"/>
    <m/>
    <n v="208"/>
    <n v="2706136"/>
    <s v="Jake"/>
    <s v="Westgarth"/>
    <s v="Male"/>
    <s v="Apollo Trampoline Club"/>
    <m/>
  </r>
  <r>
    <x v="1"/>
    <n v="47617"/>
    <x v="36"/>
    <s v="Sun"/>
    <m/>
    <n v="371"/>
    <n v="2845057"/>
    <s v="William"/>
    <s v="Gant"/>
    <s v="Male"/>
    <s v="Phoenix High Flyers"/>
    <m/>
  </r>
  <r>
    <x v="1"/>
    <n v="47617"/>
    <x v="36"/>
    <s v="Sun"/>
    <m/>
    <n v="471"/>
    <n v="2787351"/>
    <s v="Lucas"/>
    <s v="Skelhorn"/>
    <s v="Male"/>
    <s v="City of Liverpool RGC"/>
    <m/>
  </r>
  <r>
    <x v="1"/>
    <n v="47617"/>
    <x v="36"/>
    <s v="Sun"/>
    <m/>
    <n v="561"/>
    <n v="2915060"/>
    <s v="Dj"/>
    <s v="Mcarthur"/>
    <s v="Male"/>
    <s v="Quayside Trampoline &amp; Gym Club"/>
    <m/>
  </r>
  <r>
    <x v="1"/>
    <n v="47617"/>
    <x v="36"/>
    <s v="Sun"/>
    <m/>
    <n v="574"/>
    <n v="3356138"/>
    <s v="Alfie"/>
    <s v="Williams"/>
    <s v="Male"/>
    <s v="Propulsion Trampolining Club"/>
    <m/>
  </r>
  <r>
    <x v="1"/>
    <n v="47617"/>
    <x v="36"/>
    <s v="Sun"/>
    <m/>
    <n v="724"/>
    <n v="2716403"/>
    <s v="Max"/>
    <s v="Middleton"/>
    <s v="Male"/>
    <s v="City of Liverpool RGC"/>
    <m/>
  </r>
  <r>
    <x v="1"/>
    <n v="47617"/>
    <x v="36"/>
    <s v="Sun"/>
    <m/>
    <n v="745"/>
    <n v="3312290"/>
    <s v="Alexander"/>
    <s v="Oakley"/>
    <s v="Male"/>
    <s v="Sky High Trampoline Gymnastics Academy"/>
    <m/>
  </r>
  <r>
    <x v="1"/>
    <n v="47617"/>
    <x v="36"/>
    <s v="Sun"/>
    <m/>
    <n v="834"/>
    <n v="2382487"/>
    <s v="Daniel"/>
    <s v="Jones"/>
    <s v="Male"/>
    <s v="AAAsports"/>
    <m/>
  </r>
  <r>
    <x v="1"/>
    <n v="47617"/>
    <x v="36"/>
    <s v="Sun"/>
    <m/>
    <n v="866"/>
    <n v="2064568"/>
    <s v="James"/>
    <s v="Armstrong"/>
    <s v="Male"/>
    <s v="City of Liverpool RGC"/>
    <m/>
  </r>
  <r>
    <x v="1"/>
    <n v="47617"/>
    <x v="36"/>
    <s v="Sun"/>
    <m/>
    <n v="943"/>
    <n v="3141036"/>
    <s v="Jayden"/>
    <s v="Boreham"/>
    <s v="Male"/>
    <s v="Jumpers Trampoline Club"/>
    <m/>
  </r>
  <r>
    <x v="1"/>
    <n v="47617"/>
    <x v="36"/>
    <s v="Sun"/>
    <m/>
    <n v="980"/>
    <n v="2307620"/>
    <s v="Isaac"/>
    <s v="Turner"/>
    <s v="Male"/>
    <s v="Exeter Trampoline Academy"/>
    <m/>
  </r>
  <r>
    <x v="1"/>
    <n v="47611"/>
    <x v="37"/>
    <s v="Sun"/>
    <m/>
    <n v="24"/>
    <n v="3524191"/>
    <s v="Will"/>
    <s v="Sheridan"/>
    <s v="Male"/>
    <s v="Central Galaxy Coventry Trampoline Club"/>
    <m/>
  </r>
  <r>
    <x v="1"/>
    <n v="47611"/>
    <x v="37"/>
    <s v="Sun"/>
    <m/>
    <n v="32"/>
    <n v="2265569"/>
    <s v="Tyler"/>
    <s v="Cole-Dyer"/>
    <s v="Male"/>
    <s v="Northamptonshire Trampoline Gymnastics Academy"/>
    <m/>
  </r>
  <r>
    <x v="1"/>
    <n v="47611"/>
    <x v="37"/>
    <s v="Sun"/>
    <m/>
    <n v="34"/>
    <n v="2540317"/>
    <s v="Theo"/>
    <s v="Gundry-White"/>
    <s v="Male"/>
    <s v="Quayside Trampoline &amp; Gym Club"/>
    <m/>
  </r>
  <r>
    <x v="1"/>
    <n v="47611"/>
    <x v="37"/>
    <s v="Sun"/>
    <m/>
    <n v="133"/>
    <n v="2211863"/>
    <s v="Eitan"/>
    <s v="Aibi"/>
    <s v="Male"/>
    <s v="Leeds Rebound Gymnastics Club"/>
    <m/>
  </r>
  <r>
    <x v="1"/>
    <n v="47611"/>
    <x v="37"/>
    <s v="Sun"/>
    <m/>
    <n v="272"/>
    <n v="2369559"/>
    <s v="Isak"/>
    <s v="Cornelissen"/>
    <s v="Male"/>
    <s v="City of Liverpool RGC"/>
    <m/>
  </r>
  <r>
    <x v="1"/>
    <n v="47611"/>
    <x v="37"/>
    <s v="Sun"/>
    <m/>
    <n v="440"/>
    <n v="2447077"/>
    <s v="Marshall"/>
    <s v="Frost"/>
    <s v="Male"/>
    <s v="Marriotts Gym Club"/>
    <m/>
  </r>
  <r>
    <x v="1"/>
    <n v="47611"/>
    <x v="37"/>
    <s v="Sun"/>
    <m/>
    <n v="442"/>
    <n v="2272351"/>
    <s v="Isaac"/>
    <s v="Cheney"/>
    <s v="Male"/>
    <s v="Milton Keynes Gym"/>
    <m/>
  </r>
  <r>
    <x v="1"/>
    <n v="47611"/>
    <x v="37"/>
    <s v="Sun"/>
    <m/>
    <n v="522"/>
    <n v="3050302"/>
    <s v="Eddie"/>
    <s v="Richardson"/>
    <s v="Male"/>
    <s v="OLGA Poole"/>
    <m/>
  </r>
  <r>
    <x v="1"/>
    <n v="47611"/>
    <x v="37"/>
    <s v="Sun"/>
    <m/>
    <n v="579"/>
    <n v="1930617"/>
    <s v="Carl"/>
    <s v="Galea"/>
    <s v="Male"/>
    <s v="Leeds Rebound Gymnastics Club"/>
    <m/>
  </r>
  <r>
    <x v="1"/>
    <n v="47611"/>
    <x v="37"/>
    <s v="Sun"/>
    <m/>
    <n v="595"/>
    <n v="1762912"/>
    <s v="Oscar"/>
    <s v="Piper"/>
    <s v="Male"/>
    <s v="City of Plymouth Trampoline and Gymnastics Club"/>
    <m/>
  </r>
  <r>
    <x v="1"/>
    <n v="47611"/>
    <x v="37"/>
    <s v="Sun"/>
    <m/>
    <n v="656"/>
    <n v="2328616"/>
    <s v="Kieron"/>
    <s v="Harrison"/>
    <s v="Male"/>
    <s v="City of Liverpool RGC"/>
    <m/>
  </r>
  <r>
    <x v="1"/>
    <n v="47611"/>
    <x v="37"/>
    <s v="Sun"/>
    <m/>
    <n v="691"/>
    <n v="2422827"/>
    <s v="Keir"/>
    <s v="Davidson"/>
    <s v="Male"/>
    <s v="Tiggers TC"/>
    <m/>
  </r>
  <r>
    <x v="1"/>
    <n v="47611"/>
    <x v="37"/>
    <s v="Sun"/>
    <m/>
    <n v="742"/>
    <n v="2379734"/>
    <s v="Luke"/>
    <s v="Jowett"/>
    <s v="Male"/>
    <s v="Quayside Trampoline &amp; Gym Club"/>
    <m/>
  </r>
  <r>
    <x v="1"/>
    <n v="47611"/>
    <x v="37"/>
    <s v="Sun"/>
    <m/>
    <n v="755"/>
    <n v="1833393"/>
    <s v="Ryan"/>
    <s v="Brown"/>
    <s v="Male"/>
    <s v="Up'n'Downs Trampoline Club"/>
    <m/>
  </r>
  <r>
    <x v="1"/>
    <n v="47615"/>
    <x v="38"/>
    <s v="Sun"/>
    <m/>
    <n v="224"/>
    <n v="2100042"/>
    <s v="Zak"/>
    <s v="Perzamanos"/>
    <s v="Male"/>
    <s v="City of Liverpool RGC"/>
    <m/>
  </r>
  <r>
    <x v="1"/>
    <n v="47615"/>
    <x v="38"/>
    <s v="Sun"/>
    <m/>
    <n v="261"/>
    <n v="2095857"/>
    <s v="Nathan"/>
    <s v="Johnston"/>
    <s v="Male"/>
    <s v="Jumpers Trampoline Club"/>
    <m/>
  </r>
  <r>
    <x v="1"/>
    <n v="47615"/>
    <x v="38"/>
    <s v="Sun"/>
    <m/>
    <n v="314"/>
    <n v="2606800"/>
    <s v="Petar"/>
    <s v="Stanchev"/>
    <s v="Male"/>
    <s v="London Trampoline Academy"/>
    <m/>
  </r>
  <r>
    <x v="1"/>
    <n v="47615"/>
    <x v="38"/>
    <s v="Sun"/>
    <m/>
    <n v="328"/>
    <n v="1928060"/>
    <s v="Ben"/>
    <s v="Miller"/>
    <s v="Male"/>
    <s v="City of Plymouth Trampoline and Gymnastics Club"/>
    <m/>
  </r>
  <r>
    <x v="1"/>
    <n v="47615"/>
    <x v="38"/>
    <s v="Sun"/>
    <m/>
    <n v="758"/>
    <n v="2193771"/>
    <s v="George"/>
    <s v="Bowen"/>
    <s v="Male"/>
    <s v="Central Galaxy Coventry Trampoline Club"/>
    <m/>
  </r>
  <r>
    <x v="1"/>
    <n v="47615"/>
    <x v="38"/>
    <s v="Sun"/>
    <m/>
    <n v="760"/>
    <n v="2028181"/>
    <s v="Daniel"/>
    <s v="Bradford"/>
    <s v="Male"/>
    <s v="Sky High Trampoline Gymnastics Academy"/>
    <m/>
  </r>
  <r>
    <x v="1"/>
    <n v="47615"/>
    <x v="38"/>
    <s v="Sun"/>
    <m/>
    <n v="814"/>
    <n v="2557768"/>
    <s v="Jack"/>
    <s v="Newman"/>
    <s v="Male"/>
    <s v="Propulsion Trampolining Club"/>
    <m/>
  </r>
  <r>
    <x v="1"/>
    <n v="47615"/>
    <x v="38"/>
    <s v="Sun"/>
    <m/>
    <n v="857"/>
    <n v="1794300"/>
    <s v="Robert"/>
    <s v="Armstrong"/>
    <s v="Male"/>
    <s v="City of Liverpool RGC"/>
    <m/>
  </r>
  <r>
    <x v="1"/>
    <n v="47615"/>
    <x v="38"/>
    <s v="Sun"/>
    <m/>
    <n v="967"/>
    <n v="2163861"/>
    <s v="Jamie"/>
    <s v="Canning"/>
    <s v="Male"/>
    <s v="City of Liverpool RGC"/>
    <m/>
  </r>
  <r>
    <x v="1"/>
    <n v="47615"/>
    <x v="38"/>
    <s v="Sun"/>
    <m/>
    <n v="981"/>
    <n v="2083272"/>
    <s v="Cameron"/>
    <s v="Bennett"/>
    <s v="Male"/>
    <s v="OLGA Poole"/>
    <m/>
  </r>
  <r>
    <x v="1"/>
    <n v="47572"/>
    <x v="39"/>
    <s v="Sun"/>
    <m/>
    <n v="23"/>
    <n v="2147217"/>
    <s v="Bashar"/>
    <s v="Alturk"/>
    <s v="Male"/>
    <s v="City Of Salford Trampoline Club"/>
    <m/>
  </r>
  <r>
    <x v="1"/>
    <n v="47572"/>
    <x v="39"/>
    <s v="Sun"/>
    <m/>
    <n v="33"/>
    <n v="1540949"/>
    <s v="Jack"/>
    <s v="Hodgkins"/>
    <s v="Male"/>
    <s v="Heights Trampoline Club"/>
    <m/>
  </r>
  <r>
    <x v="1"/>
    <n v="47572"/>
    <x v="39"/>
    <s v="Sun"/>
    <m/>
    <n v="42"/>
    <n v="1444306"/>
    <s v="Ross"/>
    <s v="Tait"/>
    <s v="Male"/>
    <s v="Northamptonshire Trampoline Gymnastics Academy"/>
    <m/>
  </r>
  <r>
    <x v="1"/>
    <n v="47572"/>
    <x v="39"/>
    <s v="Sun"/>
    <m/>
    <n v="79"/>
    <n v="3520845"/>
    <s v="Josh Paul"/>
    <s v="Mcaleese"/>
    <s v="Male"/>
    <s v="Apollo Trampoline Club"/>
    <m/>
  </r>
  <r>
    <x v="1"/>
    <n v="47572"/>
    <x v="39"/>
    <s v="Sun"/>
    <m/>
    <n v="89"/>
    <n v="1664572"/>
    <s v="James"/>
    <s v="Able"/>
    <s v="Male"/>
    <s v="Cambridge Cangaroos"/>
    <m/>
  </r>
  <r>
    <x v="1"/>
    <n v="47572"/>
    <x v="39"/>
    <s v="Sun"/>
    <m/>
    <n v="102"/>
    <n v="2269090"/>
    <s v="William"/>
    <s v="Smith"/>
    <s v="Male"/>
    <s v="Recoil Trampoline Club"/>
    <m/>
  </r>
  <r>
    <x v="1"/>
    <n v="47572"/>
    <x v="39"/>
    <s v="Sun"/>
    <m/>
    <n v="150"/>
    <n v="1773241"/>
    <s v="Peter"/>
    <s v="Buravytskiy"/>
    <s v="Male"/>
    <s v="Jumpers Trampoline Club"/>
    <m/>
  </r>
  <r>
    <x v="1"/>
    <n v="47572"/>
    <x v="39"/>
    <s v="Sun"/>
    <m/>
    <n v="156"/>
    <n v="1570405"/>
    <s v="Ralph"/>
    <s v="Habgood"/>
    <s v="Male"/>
    <s v="Sheffield Trampoline Academy"/>
    <m/>
  </r>
  <r>
    <x v="1"/>
    <n v="47572"/>
    <x v="39"/>
    <s v="Sun"/>
    <m/>
    <n v="204"/>
    <n v="1569898"/>
    <s v="Joe"/>
    <s v="Turner"/>
    <s v="Male"/>
    <s v="Belle Vue Trampoline Club"/>
    <m/>
  </r>
  <r>
    <x v="1"/>
    <n v="47572"/>
    <x v="39"/>
    <s v="Sun"/>
    <m/>
    <n v="221"/>
    <n v="472065"/>
    <s v="Owen"/>
    <s v="Francis"/>
    <s v="Male"/>
    <s v="Team Twisters"/>
    <m/>
  </r>
  <r>
    <x v="1"/>
    <n v="47572"/>
    <x v="39"/>
    <s v="Sun"/>
    <m/>
    <n v="311"/>
    <n v="1445007"/>
    <s v="Zachary"/>
    <s v="Goggin"/>
    <s v="Male"/>
    <s v="Cambridge Cangaroos"/>
    <m/>
  </r>
  <r>
    <x v="1"/>
    <n v="47572"/>
    <x v="39"/>
    <s v="Sun"/>
    <m/>
    <n v="339"/>
    <n v="1572289"/>
    <s v="Tommie"/>
    <s v="Clowes"/>
    <s v="Male"/>
    <s v="Stoke Trampolining &amp; Gymnastics Club"/>
    <m/>
  </r>
  <r>
    <x v="1"/>
    <n v="47572"/>
    <x v="39"/>
    <s v="Sun"/>
    <m/>
    <n v="435"/>
    <n v="3382579"/>
    <s v="Lance"/>
    <s v="Stephens"/>
    <s v="Male"/>
    <s v="Cardiff Met Trampoline Academy"/>
    <m/>
  </r>
  <r>
    <x v="1"/>
    <n v="47572"/>
    <x v="39"/>
    <s v="Sun"/>
    <m/>
    <n v="470"/>
    <n v="2127246"/>
    <s v="Charlie"/>
    <s v="Pearson"/>
    <s v="Male"/>
    <s v="City of Plymouth Trampoline and Gymnastics Club"/>
    <m/>
  </r>
  <r>
    <x v="1"/>
    <n v="47572"/>
    <x v="39"/>
    <s v="Sun"/>
    <m/>
    <n v="474"/>
    <n v="1655654"/>
    <s v="Joshua"/>
    <s v="Jones"/>
    <s v="Male"/>
    <s v="Northamptonshire Trampoline Gymnastics Academy"/>
    <m/>
  </r>
  <r>
    <x v="1"/>
    <n v="47572"/>
    <x v="39"/>
    <s v="Sun"/>
    <m/>
    <n v="573"/>
    <n v="1388048"/>
    <s v="Daniel"/>
    <s v="Edge"/>
    <s v="Male"/>
    <s v="Central Galaxy Coventry Trampoline Club"/>
    <m/>
  </r>
  <r>
    <x v="1"/>
    <n v="47572"/>
    <x v="39"/>
    <s v="Sun"/>
    <m/>
    <n v="595"/>
    <n v="2256797"/>
    <s v="Josh"/>
    <s v="Constable"/>
    <s v="Male"/>
    <s v="Max Force"/>
    <m/>
  </r>
  <r>
    <x v="1"/>
    <n v="47572"/>
    <x v="39"/>
    <s v="Sun"/>
    <m/>
    <n v="610"/>
    <n v="469027"/>
    <s v="Lewis"/>
    <s v="Clay"/>
    <s v="Male"/>
    <s v="Stoke Trampolining &amp; Gymnastics Club"/>
    <m/>
  </r>
  <r>
    <x v="1"/>
    <n v="47578"/>
    <x v="40"/>
    <s v="Sun"/>
    <m/>
    <n v="231"/>
    <n v="2401388"/>
    <s v="Joel"/>
    <s v="Arlotte"/>
    <s v="Male"/>
    <s v="Quayside Trampoline &amp; Gym Club"/>
    <m/>
  </r>
  <r>
    <x v="1"/>
    <n v="47578"/>
    <x v="40"/>
    <s v="Sun"/>
    <m/>
    <n v="247"/>
    <n v="2359062"/>
    <s v="Elliott"/>
    <s v="Hares"/>
    <s v="Male"/>
    <s v="Leeds Rebound Gymnastics Club"/>
    <m/>
  </r>
  <r>
    <x v="1"/>
    <n v="47578"/>
    <x v="40"/>
    <s v="Sun"/>
    <m/>
    <n v="436"/>
    <n v="2478281"/>
    <s v="Oliver"/>
    <s v="Marshall"/>
    <s v="Male"/>
    <s v="AAAsports"/>
    <m/>
  </r>
  <r>
    <x v="1"/>
    <n v="47578"/>
    <x v="40"/>
    <s v="Sun"/>
    <m/>
    <n v="603"/>
    <n v="2399261"/>
    <s v="Dale"/>
    <s v="Edwards"/>
    <s v="Male"/>
    <s v="Quayside Trampoline &amp; Gym Club"/>
    <m/>
  </r>
  <r>
    <x v="1"/>
    <n v="47578"/>
    <x v="40"/>
    <s v="Sun"/>
    <m/>
    <n v="640"/>
    <n v="2785410"/>
    <s v="Billy"/>
    <s v="Stead"/>
    <s v="Male"/>
    <s v="Leeds Rebound Gymnastics Club"/>
    <m/>
  </r>
  <r>
    <x v="1"/>
    <n v="47578"/>
    <x v="40"/>
    <s v="Sun"/>
    <m/>
    <n v="653"/>
    <n v="3001500"/>
    <s v="Samuel"/>
    <s v="Newman Kemp"/>
    <s v="Male"/>
    <s v="Hendon Gym Club"/>
    <m/>
  </r>
  <r>
    <x v="1"/>
    <n v="47578"/>
    <x v="40"/>
    <s v="Sun"/>
    <m/>
    <n v="668"/>
    <n v="2971376"/>
    <s v="Jacob"/>
    <s v="Petch"/>
    <s v="Male"/>
    <s v="Phoenix High Flyers"/>
    <m/>
  </r>
  <r>
    <x v="1"/>
    <n v="47578"/>
    <x v="40"/>
    <s v="Sun"/>
    <m/>
    <n v="767"/>
    <n v="2377358"/>
    <s v="Mike"/>
    <s v="Oleksiyevets"/>
    <s v="Male"/>
    <s v="Quayside Trampoline &amp; Gym Club"/>
    <m/>
  </r>
  <r>
    <x v="1"/>
    <n v="47578"/>
    <x v="40"/>
    <s v="Sun"/>
    <m/>
    <n v="861"/>
    <n v="2817680"/>
    <s v="Joshua"/>
    <s v="Mcgowan"/>
    <s v="Male"/>
    <s v="Leeds Rebound Gymnastics Club"/>
    <m/>
  </r>
  <r>
    <x v="1"/>
    <n v="47585"/>
    <x v="41"/>
    <s v="Sun"/>
    <m/>
    <n v="19"/>
    <n v="1477184"/>
    <s v="Alex"/>
    <s v="Bradshaw"/>
    <s v="Male"/>
    <s v="City of Liverpool RGC"/>
    <m/>
  </r>
  <r>
    <x v="1"/>
    <n v="47585"/>
    <x v="41"/>
    <s v="Sun"/>
    <m/>
    <n v="73"/>
    <n v="1554543"/>
    <s v="Edward"/>
    <s v="Weeden"/>
    <s v="Male"/>
    <s v="OLGA Poole"/>
    <m/>
  </r>
  <r>
    <x v="1"/>
    <n v="47585"/>
    <x v="41"/>
    <s v="Sun"/>
    <m/>
    <n v="138"/>
    <n v="1997671"/>
    <s v="George"/>
    <s v="Hamby"/>
    <s v="Male"/>
    <s v="City of Liverpool RGC"/>
    <m/>
  </r>
  <r>
    <x v="1"/>
    <n v="47585"/>
    <x v="41"/>
    <s v="Sun"/>
    <m/>
    <n v="229"/>
    <n v="1718565"/>
    <s v="Rhys"/>
    <s v="Northover"/>
    <s v="Male"/>
    <s v="City of Liverpool RGC"/>
    <m/>
  </r>
  <r>
    <x v="1"/>
    <n v="47585"/>
    <x v="41"/>
    <s v="Sun"/>
    <m/>
    <n v="466"/>
    <n v="1813444"/>
    <s v="Ryan"/>
    <s v="Devine"/>
    <s v="Male"/>
    <s v="Flight Gymnastics Academy"/>
    <m/>
  </r>
  <r>
    <x v="1"/>
    <n v="47585"/>
    <x v="41"/>
    <s v="Sun"/>
    <m/>
    <n v="524"/>
    <n v="1590250"/>
    <s v="Andrew"/>
    <s v="Stamp"/>
    <s v="Male"/>
    <s v="Northamptonshire Trampoline Gymnastics Academy"/>
    <m/>
  </r>
  <r>
    <x v="1"/>
    <n v="47585"/>
    <x v="41"/>
    <s v="Sun"/>
    <m/>
    <n v="529"/>
    <n v="414480"/>
    <s v="Thomas"/>
    <s v="Leakey"/>
    <s v="Male"/>
    <s v="Edgbarrow Trampoline Club"/>
    <m/>
  </r>
  <r>
    <x v="1"/>
    <n v="47585"/>
    <x v="41"/>
    <s v="Sun"/>
    <m/>
    <n v="731"/>
    <n v="1702735"/>
    <s v="Corey"/>
    <s v="Walkes"/>
    <s v="Male"/>
    <s v="Quayside Trampoline &amp; Gym Club"/>
    <m/>
  </r>
  <r>
    <x v="1"/>
    <n v="47585"/>
    <x v="41"/>
    <s v="Sun"/>
    <m/>
    <n v="971"/>
    <n v="2184451"/>
    <s v="Oscar"/>
    <s v="Percival"/>
    <s v="Male"/>
    <s v="Axis Trampoline Club"/>
    <m/>
  </r>
  <r>
    <x v="1"/>
    <n v="47570"/>
    <x v="42"/>
    <s v="Sun"/>
    <m/>
    <n v="5"/>
    <n v="2195755"/>
    <s v="Holly"/>
    <s v="Keeping"/>
    <s v="Female"/>
    <s v="Jumpers Trampoline Club"/>
    <m/>
  </r>
  <r>
    <x v="1"/>
    <n v="47570"/>
    <x v="42"/>
    <s v="Sun"/>
    <m/>
    <n v="66"/>
    <n v="2941981"/>
    <s v="Gabriella"/>
    <s v="Moorhouse"/>
    <s v="Female"/>
    <s v="Leeds Rebound Gymnastics Club"/>
    <m/>
  </r>
  <r>
    <x v="1"/>
    <n v="47570"/>
    <x v="42"/>
    <s v="Sun"/>
    <m/>
    <n v="82"/>
    <n v="2453140"/>
    <s v="Holly"/>
    <s v="Baxter"/>
    <s v="Female"/>
    <s v="Kingston Trampoline Academy"/>
    <m/>
  </r>
  <r>
    <x v="1"/>
    <n v="47570"/>
    <x v="42"/>
    <s v="Sun"/>
    <m/>
    <n v="230"/>
    <n v="1847464"/>
    <s v="Freya"/>
    <s v="Wicks"/>
    <s v="Female"/>
    <s v="OLGA Poole"/>
    <m/>
  </r>
  <r>
    <x v="1"/>
    <n v="47570"/>
    <x v="42"/>
    <s v="Sun"/>
    <m/>
    <n v="240"/>
    <n v="2393036"/>
    <s v="Jada"/>
    <s v="Porter"/>
    <s v="Female"/>
    <s v="Sandwell Flyers"/>
    <m/>
  </r>
  <r>
    <x v="1"/>
    <n v="47570"/>
    <x v="42"/>
    <s v="Sun"/>
    <m/>
    <n v="327"/>
    <n v="2405008"/>
    <s v="Abbi"/>
    <s v="Lyons-Killey"/>
    <s v="Female"/>
    <s v="City of Liverpool RGC"/>
    <m/>
  </r>
  <r>
    <x v="1"/>
    <n v="47570"/>
    <x v="42"/>
    <s v="Sun"/>
    <m/>
    <n v="342"/>
    <n v="2203920"/>
    <s v="Eleanor"/>
    <s v="Hale"/>
    <s v="Female"/>
    <s v="Harrogate Gymnastics Club"/>
    <m/>
  </r>
  <r>
    <x v="1"/>
    <n v="47570"/>
    <x v="42"/>
    <s v="Sun"/>
    <m/>
    <n v="370"/>
    <n v="2356408"/>
    <s v="Emily"/>
    <s v="Trotter"/>
    <s v="Female"/>
    <s v="Carlisle Trampoline Club"/>
    <m/>
  </r>
  <r>
    <x v="1"/>
    <n v="47570"/>
    <x v="42"/>
    <s v="Sun"/>
    <m/>
    <n v="493"/>
    <n v="2278189"/>
    <s v="Nyla"/>
    <s v="Evely"/>
    <s v="Female"/>
    <s v="City of Plymouth Trampoline and Gymnastics Club"/>
    <m/>
  </r>
  <r>
    <x v="1"/>
    <n v="47570"/>
    <x v="42"/>
    <s v="Sun"/>
    <m/>
    <n v="528"/>
    <n v="2721708"/>
    <s v="Amy"/>
    <s v="Quinlivan"/>
    <s v="Female"/>
    <s v="City of Liverpool RGC"/>
    <m/>
  </r>
  <r>
    <x v="1"/>
    <n v="47570"/>
    <x v="42"/>
    <s v="Sun"/>
    <m/>
    <n v="543"/>
    <n v="2948069"/>
    <s v="Tahlia"/>
    <s v="Williams"/>
    <s v="Female"/>
    <s v="Edgbarrow Trampoline Club"/>
    <m/>
  </r>
  <r>
    <x v="1"/>
    <n v="47570"/>
    <x v="42"/>
    <s v="Sun"/>
    <m/>
    <n v="653"/>
    <n v="2366194"/>
    <s v="Caitlyn"/>
    <s v="Turnbull"/>
    <s v="Female"/>
    <s v="Apollo Trampoline Club"/>
    <m/>
  </r>
  <r>
    <x v="1"/>
    <n v="47570"/>
    <x v="42"/>
    <s v="Sun"/>
    <m/>
    <n v="665"/>
    <n v="2337578"/>
    <s v="Sophie"/>
    <s v="Graham"/>
    <s v="Female"/>
    <s v="Leeds Rebound Gymnastics Club"/>
    <m/>
  </r>
  <r>
    <x v="1"/>
    <n v="47570"/>
    <x v="42"/>
    <s v="Sun"/>
    <m/>
    <n v="760"/>
    <n v="2504531"/>
    <s v="Jemma"/>
    <s v="Macdonald"/>
    <s v="Female"/>
    <s v="Central Galaxy Coventry Trampoline Club"/>
    <m/>
  </r>
  <r>
    <x v="1"/>
    <n v="47570"/>
    <x v="42"/>
    <s v="Sun"/>
    <m/>
    <n v="817"/>
    <n v="2343803"/>
    <s v="Lotanna"/>
    <s v="Eltringham-Onuora"/>
    <s v="Female"/>
    <s v="City of Liverpool RGC"/>
    <m/>
  </r>
  <r>
    <x v="1"/>
    <n v="47570"/>
    <x v="42"/>
    <s v="Sun"/>
    <m/>
    <n v="899"/>
    <n v="2136413"/>
    <s v="Lydia"/>
    <s v="Cross"/>
    <s v="Female"/>
    <s v="Stoke Trampolining &amp; Gymnastics Club"/>
    <m/>
  </r>
  <r>
    <x v="1"/>
    <n v="47570"/>
    <x v="42"/>
    <s v="Sun"/>
    <m/>
    <n v="908"/>
    <n v="2293872"/>
    <s v="Emily"/>
    <s v="Lock"/>
    <s v="Female"/>
    <s v="Harrogate Gymnastics Club"/>
    <m/>
  </r>
  <r>
    <x v="1"/>
    <n v="47570"/>
    <x v="42"/>
    <s v="Sun"/>
    <m/>
    <n v="932"/>
    <n v="2410294"/>
    <s v="Evie"/>
    <s v="Marshall"/>
    <s v="Female"/>
    <s v="Apollo Trampoline Club"/>
    <m/>
  </r>
  <r>
    <x v="1"/>
    <n v="47570"/>
    <x v="42"/>
    <s v="Sun"/>
    <m/>
    <n v="962"/>
    <n v="2016862"/>
    <s v="Eleanor"/>
    <s v="Edwards"/>
    <s v="Female"/>
    <s v="Edgbarrow Trampoline Club"/>
    <m/>
  </r>
  <r>
    <x v="1"/>
    <n v="47570"/>
    <x v="42"/>
    <s v="Sun"/>
    <m/>
    <n v="977"/>
    <n v="2453135"/>
    <s v="Chloe"/>
    <s v="Annett"/>
    <s v="Female"/>
    <s v="Kingston Trampoline Academy"/>
    <m/>
  </r>
  <r>
    <x v="1"/>
    <n v="47579"/>
    <x v="43"/>
    <s v="Sun"/>
    <m/>
    <n v="38"/>
    <n v="2107740"/>
    <s v="Emily"/>
    <s v="Cavanagh"/>
    <s v="Female"/>
    <s v="City Of Salford Trampoline Club"/>
    <m/>
  </r>
  <r>
    <x v="1"/>
    <n v="47579"/>
    <x v="43"/>
    <s v="Sun"/>
    <m/>
    <n v="58"/>
    <n v="2176313"/>
    <s v="Ellie"/>
    <s v="Vassel"/>
    <s v="Female"/>
    <s v="Northamptonshire Trampoline Gymnastics Academy"/>
    <m/>
  </r>
  <r>
    <x v="1"/>
    <n v="47579"/>
    <x v="43"/>
    <s v="Sun"/>
    <m/>
    <n v="160"/>
    <n v="2213358"/>
    <s v="Georgia"/>
    <s v="Smith"/>
    <s v="Female"/>
    <s v="City of Liverpool RGC"/>
    <m/>
  </r>
  <r>
    <x v="1"/>
    <n v="47579"/>
    <x v="43"/>
    <s v="Sun"/>
    <m/>
    <n v="179"/>
    <n v="2119595"/>
    <s v="Talia"/>
    <s v="Macrides"/>
    <s v="Female"/>
    <s v="Quayside Trampoline &amp; Gym Club"/>
    <m/>
  </r>
  <r>
    <x v="1"/>
    <n v="47579"/>
    <x v="43"/>
    <s v="Sun"/>
    <m/>
    <n v="265"/>
    <n v="2404957"/>
    <s v="Ellie"/>
    <s v="Reid"/>
    <s v="Female"/>
    <s v="APHX Trampoline &amp; Gymnastics Club"/>
    <m/>
  </r>
  <r>
    <x v="1"/>
    <n v="47579"/>
    <x v="43"/>
    <s v="Sun"/>
    <m/>
    <n v="282"/>
    <n v="1915784"/>
    <s v="Lois"/>
    <s v="Moseley"/>
    <s v="Female"/>
    <s v="Northamptonshire Trampoline Gymnastics Academy"/>
    <m/>
  </r>
  <r>
    <x v="1"/>
    <n v="47579"/>
    <x v="43"/>
    <s v="Sun"/>
    <m/>
    <n v="388"/>
    <n v="1902799"/>
    <s v="Bethan"/>
    <s v="Harries"/>
    <s v="Female"/>
    <s v="Team Twisters"/>
    <m/>
  </r>
  <r>
    <x v="1"/>
    <n v="47579"/>
    <x v="43"/>
    <s v="Sun"/>
    <m/>
    <n v="420"/>
    <n v="2153938"/>
    <s v="Jessica"/>
    <s v="Graham"/>
    <s v="Female"/>
    <s v="Leeds Rebound Gymnastics Club"/>
    <m/>
  </r>
  <r>
    <x v="1"/>
    <n v="47579"/>
    <x v="43"/>
    <s v="Sun"/>
    <m/>
    <n v="463"/>
    <n v="1759671"/>
    <s v="Carys"/>
    <s v="Verdicchio"/>
    <s v="Female"/>
    <s v="Rotations"/>
    <m/>
  </r>
  <r>
    <x v="1"/>
    <n v="47579"/>
    <x v="43"/>
    <s v="Sun"/>
    <m/>
    <n v="464"/>
    <n v="2523572"/>
    <s v="Sarah"/>
    <s v="Gallacher"/>
    <s v="Female"/>
    <s v="Glasgow Trampoline Club"/>
    <m/>
  </r>
  <r>
    <x v="1"/>
    <n v="47579"/>
    <x v="43"/>
    <s v="Sun"/>
    <m/>
    <n v="489"/>
    <n v="1655753"/>
    <s v="Katie"/>
    <s v="Parkinson"/>
    <s v="Female"/>
    <s v="City Of Salford Trampoline Club"/>
    <m/>
  </r>
  <r>
    <x v="1"/>
    <n v="47579"/>
    <x v="43"/>
    <s v="Sun"/>
    <m/>
    <n v="501"/>
    <n v="2098029"/>
    <s v="Josie"/>
    <s v="Spring"/>
    <s v="Female"/>
    <s v="OLGA Poole"/>
    <m/>
  </r>
  <r>
    <x v="1"/>
    <n v="47579"/>
    <x v="43"/>
    <s v="Sun"/>
    <m/>
    <n v="595"/>
    <n v="2147224"/>
    <s v="Rhianna"/>
    <s v="Mulligan"/>
    <s v="Female"/>
    <s v="City Of Salford Trampoline Club"/>
    <m/>
  </r>
  <r>
    <x v="1"/>
    <n v="47579"/>
    <x v="43"/>
    <s v="Sun"/>
    <m/>
    <n v="649"/>
    <n v="2971985"/>
    <s v="Molly"/>
    <s v="Mckenna"/>
    <s v="Female"/>
    <s v="APHX Trampoline &amp; Gymnastics Club"/>
    <m/>
  </r>
  <r>
    <x v="1"/>
    <n v="47579"/>
    <x v="43"/>
    <s v="Sun"/>
    <m/>
    <n v="692"/>
    <n v="2353553"/>
    <s v="Rhiannon"/>
    <s v="Roberts"/>
    <s v="Female"/>
    <s v="Dharma Gym for All"/>
    <m/>
  </r>
  <r>
    <x v="1"/>
    <n v="47579"/>
    <x v="43"/>
    <s v="Sun"/>
    <m/>
    <n v="701"/>
    <n v="1627294"/>
    <s v="Freya"/>
    <s v="Newcombe"/>
    <s v="Female"/>
    <s v="Northamptonshire Trampoline Gymnastics Academy"/>
    <m/>
  </r>
  <r>
    <x v="1"/>
    <n v="47579"/>
    <x v="43"/>
    <s v="Sun"/>
    <m/>
    <n v="701"/>
    <n v="1928383"/>
    <s v="Grace"/>
    <s v="Owen"/>
    <s v="Female"/>
    <s v="OLGA Poole"/>
    <m/>
  </r>
  <r>
    <x v="1"/>
    <n v="47579"/>
    <x v="43"/>
    <s v="Sun"/>
    <m/>
    <n v="739"/>
    <n v="2190977"/>
    <s v="Rebecca"/>
    <s v="Stobbart"/>
    <s v="Female"/>
    <s v="Apollo Trampoline Club"/>
    <m/>
  </r>
  <r>
    <x v="1"/>
    <n v="47579"/>
    <x v="43"/>
    <s v="Sun"/>
    <m/>
    <n v="946"/>
    <n v="2453360"/>
    <s v="Jessica"/>
    <s v="White"/>
    <s v="Female"/>
    <s v="City Of Salford Trampoline Club"/>
    <m/>
  </r>
  <r>
    <x v="1"/>
    <n v="47579"/>
    <x v="43"/>
    <s v="Sun"/>
    <m/>
    <n v="991"/>
    <n v="3245004"/>
    <s v="Ruby"/>
    <s v="Morgan-Baptiste"/>
    <s v="Female"/>
    <s v="City of Liverpool RGC"/>
    <m/>
  </r>
  <r>
    <x v="1"/>
    <n v="47612"/>
    <x v="44"/>
    <s v="Sun"/>
    <m/>
    <n v="104"/>
    <n v="1749233"/>
    <s v="Ella"/>
    <s v="Davies"/>
    <s v="Female"/>
    <s v="City Of Salford Trampoline Club"/>
    <m/>
  </r>
  <r>
    <x v="1"/>
    <n v="47612"/>
    <x v="44"/>
    <s v="Sun"/>
    <m/>
    <n v="147"/>
    <n v="2216481"/>
    <s v="Mia"/>
    <s v="Linaker-Walsh"/>
    <s v="Female"/>
    <s v="Leeds Rebound Gymnastics Club"/>
    <m/>
  </r>
  <r>
    <x v="1"/>
    <n v="47612"/>
    <x v="44"/>
    <s v="Sun"/>
    <m/>
    <n v="160"/>
    <n v="2190364"/>
    <s v="Sofija"/>
    <s v="Kalnicenko"/>
    <s v="Female"/>
    <s v="Dragon Flyers T.C."/>
    <m/>
  </r>
  <r>
    <x v="1"/>
    <n v="47612"/>
    <x v="44"/>
    <s v="Sun"/>
    <m/>
    <n v="162"/>
    <n v="2183426"/>
    <s v="Willow"/>
    <s v="Clarke-May"/>
    <s v="Female"/>
    <s v="City Of Salford Trampoline Club"/>
    <m/>
  </r>
  <r>
    <x v="1"/>
    <n v="47612"/>
    <x v="44"/>
    <s v="Sun"/>
    <m/>
    <n v="307"/>
    <n v="2200474"/>
    <s v="Madeline"/>
    <s v="Leach"/>
    <s v="Female"/>
    <s v="Belle Vue Trampoline Club"/>
    <m/>
  </r>
  <r>
    <x v="1"/>
    <n v="47612"/>
    <x v="44"/>
    <s v="Sun"/>
    <m/>
    <n v="371"/>
    <n v="1916558"/>
    <s v="Maddi"/>
    <s v="Tarrant"/>
    <s v="Female"/>
    <s v="OLGA Poole"/>
    <m/>
  </r>
  <r>
    <x v="1"/>
    <n v="47612"/>
    <x v="44"/>
    <s v="Sun"/>
    <m/>
    <n v="511"/>
    <n v="2514216"/>
    <s v="Caragh"/>
    <s v="Malloy"/>
    <s v="Female"/>
    <s v="Glasgow Trampoline Club"/>
    <m/>
  </r>
  <r>
    <x v="1"/>
    <n v="47612"/>
    <x v="44"/>
    <s v="Sun"/>
    <m/>
    <n v="651"/>
    <n v="2175320"/>
    <s v="Evie"/>
    <s v="Colquhoun"/>
    <s v="Female"/>
    <s v="Milton Keynes Gym"/>
    <m/>
  </r>
  <r>
    <x v="1"/>
    <n v="47612"/>
    <x v="44"/>
    <s v="Sun"/>
    <m/>
    <n v="669"/>
    <n v="1654045"/>
    <s v="Tia"/>
    <s v="Inskip-Clarkson"/>
    <s v="Female"/>
    <s v="Stoke Trampolining &amp; Gymnastics Club"/>
    <m/>
  </r>
  <r>
    <x v="1"/>
    <n v="47612"/>
    <x v="44"/>
    <s v="Sun"/>
    <m/>
    <n v="709"/>
    <n v="1581442"/>
    <s v="Lucy"/>
    <s v="Barker"/>
    <s v="Female"/>
    <s v="Edgbarrow Trampoline Club"/>
    <m/>
  </r>
  <r>
    <x v="1"/>
    <n v="47612"/>
    <x v="44"/>
    <s v="Sun"/>
    <m/>
    <n v="726"/>
    <n v="2400060"/>
    <s v="Amy"/>
    <s v="Smith"/>
    <s v="Female"/>
    <s v="City Of Salford Trampoline Club"/>
    <m/>
  </r>
  <r>
    <x v="1"/>
    <n v="47612"/>
    <x v="44"/>
    <s v="Sun"/>
    <m/>
    <n v="736"/>
    <n v="2913394"/>
    <s v="Millie"/>
    <s v="Harvey"/>
    <s v="Female"/>
    <s v="Tolworth Gym Club"/>
    <m/>
  </r>
  <r>
    <x v="1"/>
    <n v="47612"/>
    <x v="44"/>
    <s v="Sun"/>
    <m/>
    <n v="739"/>
    <n v="2251364"/>
    <s v="Hope"/>
    <s v="Burgess"/>
    <s v="Female"/>
    <s v="OLGA Poole"/>
    <m/>
  </r>
  <r>
    <x v="1"/>
    <n v="47612"/>
    <x v="44"/>
    <s v="Sun"/>
    <m/>
    <n v="747"/>
    <n v="1871696"/>
    <s v="Sahara"/>
    <s v="Carter"/>
    <s v="Female"/>
    <s v="City Of Salford Trampoline Club"/>
    <m/>
  </r>
  <r>
    <x v="1"/>
    <n v="47612"/>
    <x v="44"/>
    <s v="Sun"/>
    <m/>
    <n v="778"/>
    <n v="3253125"/>
    <s v="Leah"/>
    <s v="Oconnor"/>
    <s v="Female"/>
    <s v="Maesteg Trampoline Club"/>
    <m/>
  </r>
  <r>
    <x v="1"/>
    <n v="47612"/>
    <x v="44"/>
    <s v="Sun"/>
    <m/>
    <n v="848"/>
    <n v="3017197"/>
    <s v="Romey"/>
    <s v="Abu-Rajab"/>
    <s v="Female"/>
    <s v="Glasgow Trampoline Club"/>
    <m/>
  </r>
  <r>
    <x v="1"/>
    <n v="47612"/>
    <x v="44"/>
    <s v="Sun"/>
    <m/>
    <n v="849"/>
    <n v="2352137"/>
    <s v="Charlotte"/>
    <s v="Pearson"/>
    <s v="Female"/>
    <s v="Leeds Rebound Gymnastics Club"/>
    <m/>
  </r>
  <r>
    <x v="1"/>
    <n v="47612"/>
    <x v="44"/>
    <s v="Sun"/>
    <m/>
    <n v="949"/>
    <n v="2157351"/>
    <s v="Molly"/>
    <s v="Birch"/>
    <s v="Female"/>
    <s v="Sheffield Trampoline Academy"/>
    <m/>
  </r>
  <r>
    <x v="1"/>
    <n v="47595"/>
    <x v="45"/>
    <s v="Sun"/>
    <m/>
    <n v="29"/>
    <n v="1475471"/>
    <s v="Alice"/>
    <s v="McCabe"/>
    <s v="Female"/>
    <s v="Maesteg Trampoline Club"/>
    <m/>
  </r>
  <r>
    <x v="1"/>
    <n v="47595"/>
    <x v="45"/>
    <s v="Sun"/>
    <m/>
    <n v="34"/>
    <n v="1643327"/>
    <s v="Emily"/>
    <s v="Walton"/>
    <s v="Female"/>
    <s v="City of Liverpool RGC"/>
    <m/>
  </r>
  <r>
    <x v="1"/>
    <n v="47595"/>
    <x v="45"/>
    <s v="Sun"/>
    <m/>
    <n v="122"/>
    <n v="1904106"/>
    <s v="Rebecca"/>
    <s v="Maggs"/>
    <s v="Female"/>
    <s v="Apollo Trampoline Club"/>
    <m/>
  </r>
  <r>
    <x v="1"/>
    <n v="47595"/>
    <x v="45"/>
    <s v="Sun"/>
    <m/>
    <n v="194"/>
    <n v="529475"/>
    <s v="Kathryn"/>
    <s v="Marson"/>
    <s v="Female"/>
    <s v="Rotations"/>
    <m/>
  </r>
  <r>
    <x v="1"/>
    <n v="47595"/>
    <x v="45"/>
    <s v="Sun"/>
    <m/>
    <n v="207"/>
    <n v="1862301"/>
    <s v="Harriet"/>
    <s v="Hebden"/>
    <s v="Female"/>
    <s v="City of Liverpool RGC"/>
    <m/>
  </r>
  <r>
    <x v="1"/>
    <n v="47595"/>
    <x v="45"/>
    <s v="Sun"/>
    <m/>
    <n v="253"/>
    <n v="3273918"/>
    <s v="Becky"/>
    <s v="Patton"/>
    <s v="Female"/>
    <s v="City of Liverpool RGC"/>
    <m/>
  </r>
  <r>
    <x v="1"/>
    <n v="47595"/>
    <x v="45"/>
    <s v="Sun"/>
    <m/>
    <n v="274"/>
    <n v="534992"/>
    <s v="Kiara"/>
    <s v="Wilson-Smith"/>
    <s v="Female"/>
    <s v="City of Liverpool RGC"/>
    <m/>
  </r>
  <r>
    <x v="1"/>
    <n v="47595"/>
    <x v="45"/>
    <s v="Sun"/>
    <m/>
    <n v="285"/>
    <n v="1743104"/>
    <s v="Lottie"/>
    <s v="Drawbridge"/>
    <s v="Female"/>
    <s v="Max Force"/>
    <m/>
  </r>
  <r>
    <x v="1"/>
    <n v="47595"/>
    <x v="45"/>
    <s v="Sun"/>
    <m/>
    <n v="295"/>
    <n v="548499"/>
    <s v="Bethan"/>
    <s v="Davies-Williams"/>
    <s v="Female"/>
    <s v="City of Liverpool RGC"/>
    <m/>
  </r>
  <r>
    <x v="1"/>
    <n v="47595"/>
    <x v="45"/>
    <s v="Sun"/>
    <m/>
    <n v="297"/>
    <n v="2189941"/>
    <s v="Jessica"/>
    <s v="Purvis"/>
    <s v="Female"/>
    <s v="Belle Vue Trampoline Club"/>
    <m/>
  </r>
  <r>
    <x v="1"/>
    <n v="47595"/>
    <x v="45"/>
    <s v="Sun"/>
    <m/>
    <n v="305"/>
    <n v="1539529"/>
    <s v="Kelly"/>
    <s v="Chatterton"/>
    <s v="Female"/>
    <s v="York Artistic Sports Club"/>
    <m/>
  </r>
  <r>
    <x v="1"/>
    <n v="47595"/>
    <x v="45"/>
    <s v="Sun"/>
    <m/>
    <n v="357"/>
    <n v="2933143"/>
    <s v="Mia-Mae"/>
    <s v="Deighton"/>
    <s v="Female"/>
    <s v="York Artistic Sports Club"/>
    <m/>
  </r>
  <r>
    <x v="1"/>
    <n v="47595"/>
    <x v="45"/>
    <s v="Sun"/>
    <m/>
    <n v="369"/>
    <n v="1755781"/>
    <s v="Elidia"/>
    <s v="Sowerby"/>
    <s v="Female"/>
    <s v="City of Liverpool RGC"/>
    <m/>
  </r>
  <r>
    <x v="1"/>
    <n v="47595"/>
    <x v="45"/>
    <s v="Sun"/>
    <m/>
    <n v="444"/>
    <n v="1540375"/>
    <s v="Natasha"/>
    <s v="Woodall"/>
    <s v="Female"/>
    <s v="Jumpers Trampoline Club"/>
    <m/>
  </r>
  <r>
    <x v="1"/>
    <n v="47595"/>
    <x v="45"/>
    <s v="Sun"/>
    <m/>
    <n v="448"/>
    <n v="1731998"/>
    <s v="Lucy"/>
    <s v="Ambler"/>
    <s v="Female"/>
    <s v="Jumpers Trampoline Club"/>
    <m/>
  </r>
  <r>
    <x v="1"/>
    <n v="47595"/>
    <x v="45"/>
    <s v="Sun"/>
    <m/>
    <n v="466"/>
    <n v="1634925"/>
    <s v="Lucy"/>
    <s v="Horan"/>
    <s v="Female"/>
    <s v="Sheffield Trampoline Academy"/>
    <m/>
  </r>
  <r>
    <x v="1"/>
    <n v="47595"/>
    <x v="45"/>
    <s v="Sun"/>
    <m/>
    <n v="501"/>
    <n v="592847"/>
    <s v="Katie"/>
    <s v="Gallacher"/>
    <s v="Female"/>
    <s v="Sparta TC"/>
    <m/>
  </r>
  <r>
    <x v="1"/>
    <n v="47595"/>
    <x v="45"/>
    <s v="Sun"/>
    <m/>
    <n v="549"/>
    <n v="1649056"/>
    <s v="Olivia-May"/>
    <s v="Street"/>
    <s v="Female"/>
    <s v="Heart of England Trampoline &amp; DMT Club"/>
    <m/>
  </r>
  <r>
    <x v="1"/>
    <n v="47595"/>
    <x v="45"/>
    <s v="Sun"/>
    <m/>
    <n v="734"/>
    <n v="2105352"/>
    <s v="Rebecca"/>
    <s v="Trower"/>
    <s v="Female"/>
    <s v="Sheffield Trampoline Academy"/>
    <m/>
  </r>
  <r>
    <x v="1"/>
    <n v="47595"/>
    <x v="45"/>
    <s v="Sun"/>
    <m/>
    <n v="756"/>
    <n v="2177387"/>
    <s v="Morgan"/>
    <s v="James"/>
    <s v="Female"/>
    <s v="Banchory Trampoline &amp; DMT Club"/>
    <m/>
  </r>
  <r>
    <x v="1"/>
    <n v="47595"/>
    <x v="45"/>
    <s v="Sun"/>
    <m/>
    <n v="788"/>
    <n v="1400358"/>
    <s v="Jessica"/>
    <s v="Clarke"/>
    <s v="Female"/>
    <s v="Activ8 Trampoline Club"/>
    <m/>
  </r>
  <r>
    <x v="1"/>
    <n v="47595"/>
    <x v="45"/>
    <s v="Sun"/>
    <m/>
    <n v="874"/>
    <n v="1615008"/>
    <s v="Kayla"/>
    <s v="Smith"/>
    <s v="Female"/>
    <s v="Maesteg Trampoline Club"/>
    <m/>
  </r>
  <r>
    <x v="1"/>
    <n v="47595"/>
    <x v="45"/>
    <s v="Sun"/>
    <m/>
    <n v="877"/>
    <n v="3116924"/>
    <s v="Erifilly"/>
    <s v="Heonos"/>
    <s v="Female"/>
    <s v="Sky High Trampoline Gymnastics Academy"/>
    <m/>
  </r>
  <r>
    <x v="1"/>
    <n v="47595"/>
    <x v="45"/>
    <s v="Sun"/>
    <m/>
    <n v="976"/>
    <n v="578460"/>
    <s v="Aimee"/>
    <s v="Harrison"/>
    <s v="Female"/>
    <s v="Phoenix High Flyers"/>
    <m/>
  </r>
  <r>
    <x v="1"/>
    <n v="47595"/>
    <x v="45"/>
    <s v="Sun"/>
    <m/>
    <n v="976"/>
    <n v="1403791"/>
    <s v="Olivia"/>
    <s v="Kenny"/>
    <s v="Female"/>
    <s v="City of Liverpool RGC"/>
    <m/>
  </r>
  <r>
    <x v="1"/>
    <n v="47596"/>
    <x v="46"/>
    <s v="Sun"/>
    <m/>
    <n v="52"/>
    <n v="2427241"/>
    <s v="Evie"/>
    <s v="Chapman"/>
    <s v="Female"/>
    <s v="Northamptonshire Trampoline Gymnastics Academy"/>
    <m/>
  </r>
  <r>
    <x v="1"/>
    <n v="47596"/>
    <x v="46"/>
    <s v="Sun"/>
    <m/>
    <n v="86"/>
    <n v="3267112"/>
    <s v="Sophie Jo"/>
    <s v="Millican"/>
    <s v="Female"/>
    <s v="City of Liverpool RGC"/>
    <m/>
  </r>
  <r>
    <x v="1"/>
    <n v="47596"/>
    <x v="46"/>
    <s v="Sun"/>
    <m/>
    <n v="91"/>
    <n v="2610056"/>
    <s v="Madison"/>
    <s v="Booth"/>
    <s v="Female"/>
    <s v="Stoke Trampolining &amp; Gymnastics Club"/>
    <m/>
  </r>
  <r>
    <x v="1"/>
    <n v="47596"/>
    <x v="46"/>
    <s v="Sun"/>
    <m/>
    <n v="302"/>
    <n v="2551264"/>
    <s v="Savanna"/>
    <s v="Wootton"/>
    <s v="Female"/>
    <s v="Northamptonshire Trampoline Gymnastics Academy"/>
    <m/>
  </r>
  <r>
    <x v="1"/>
    <n v="47596"/>
    <x v="46"/>
    <s v="Sun"/>
    <m/>
    <n v="645"/>
    <n v="2634675"/>
    <s v="Jessica"/>
    <s v="Vickery"/>
    <s v="Female"/>
    <s v="Whirlwinds Academy"/>
    <m/>
  </r>
  <r>
    <x v="1"/>
    <n v="47596"/>
    <x v="46"/>
    <s v="Sun"/>
    <m/>
    <n v="676"/>
    <n v="2260199"/>
    <s v="Marika"/>
    <s v="Auzenberga"/>
    <s v="Female"/>
    <s v="Northamptonshire Trampoline Gymnastics Academy"/>
    <m/>
  </r>
  <r>
    <x v="1"/>
    <n v="47596"/>
    <x v="46"/>
    <s v="Sun"/>
    <m/>
    <n v="846"/>
    <n v="2418601"/>
    <s v="Emilia"/>
    <s v="Motiejunaite"/>
    <s v="Female"/>
    <s v="Phoenix High Flyers"/>
    <m/>
  </r>
  <r>
    <x v="1"/>
    <n v="47596"/>
    <x v="46"/>
    <s v="Sun"/>
    <m/>
    <n v="895"/>
    <n v="3114887"/>
    <s v="Maddy"/>
    <s v="Philbrook"/>
    <s v="Female"/>
    <s v="Sandwell Flyers"/>
    <m/>
  </r>
  <r>
    <x v="1"/>
    <n v="47596"/>
    <x v="46"/>
    <s v="Sun"/>
    <m/>
    <n v="900"/>
    <n v="3159086"/>
    <s v="Eve"/>
    <s v="Ledger"/>
    <s v="Female"/>
    <s v="Quayside Trampoline &amp; Gym Club"/>
    <m/>
  </r>
  <r>
    <x v="1"/>
    <n v="47583"/>
    <x v="47"/>
    <s v="Sun"/>
    <m/>
    <n v="221"/>
    <n v="1540178"/>
    <s v="Nicola"/>
    <s v="Richmond"/>
    <s v="Female"/>
    <s v="Beckenham Fliers Trampoline"/>
    <m/>
  </r>
  <r>
    <x v="1"/>
    <n v="47583"/>
    <x v="47"/>
    <s v="Sun"/>
    <m/>
    <n v="708"/>
    <n v="1375241"/>
    <s v="Louise"/>
    <s v="Brownsey"/>
    <s v="Female"/>
    <s v="Jumpers Trampoline Club"/>
    <m/>
  </r>
  <r>
    <x v="1"/>
    <n v="47583"/>
    <x v="47"/>
    <s v="Sun"/>
    <m/>
    <n v="854"/>
    <n v="538364"/>
    <s v="Isabelle"/>
    <s v="Songhurst"/>
    <s v="Female"/>
    <s v="OLGA Poole"/>
    <m/>
  </r>
  <r>
    <x v="1"/>
    <n v="47583"/>
    <x v="47"/>
    <s v="Sun"/>
    <m/>
    <n v="962"/>
    <n v="308678"/>
    <s v="Alexis"/>
    <s v="Wilson"/>
    <s v="Female"/>
    <s v="Recoil Trampoline Club"/>
    <m/>
  </r>
  <r>
    <x v="2"/>
    <n v="47607"/>
    <x v="48"/>
    <s v="Sun"/>
    <m/>
    <n v="101"/>
    <n v="2169171"/>
    <s v="Oliver"/>
    <s v="Dean"/>
    <s v="Male"/>
    <s v="City of Birmingham Gym Club"/>
    <m/>
  </r>
  <r>
    <x v="2"/>
    <n v="47607"/>
    <x v="48"/>
    <s v="Sun"/>
    <m/>
    <n v="117"/>
    <n v="2180824"/>
    <s v="Jamie Kris"/>
    <s v="Harcourt"/>
    <s v="Male"/>
    <s v="Bromley Valley Gymnastics Centre"/>
    <m/>
  </r>
  <r>
    <x v="2"/>
    <n v="47607"/>
    <x v="48"/>
    <s v="Sun"/>
    <m/>
    <n v="184"/>
    <n v="1388858"/>
    <s v="Jack"/>
    <s v="Leahy"/>
    <s v="Male"/>
    <s v="Milton Keynes Gym"/>
    <m/>
  </r>
  <r>
    <x v="2"/>
    <n v="47607"/>
    <x v="48"/>
    <s v="Sun"/>
    <m/>
    <n v="364"/>
    <n v="2195513"/>
    <s v="Evan"/>
    <s v="Kemp"/>
    <s v="Male"/>
    <s v="City of Birmingham Gym Club"/>
    <m/>
  </r>
  <r>
    <x v="2"/>
    <n v="47607"/>
    <x v="48"/>
    <s v="Sun"/>
    <m/>
    <n v="368"/>
    <n v="3132348"/>
    <s v="Jay"/>
    <s v="Fennell"/>
    <s v="Male"/>
    <s v="Basingstoke Gym Club"/>
    <m/>
  </r>
  <r>
    <x v="2"/>
    <n v="47607"/>
    <x v="48"/>
    <s v="Sun"/>
    <m/>
    <n v="414"/>
    <n v="2368329"/>
    <s v="Robert"/>
    <s v="Mckenzie"/>
    <s v="Male"/>
    <s v="Dynamite GC"/>
    <m/>
  </r>
  <r>
    <x v="2"/>
    <n v="47607"/>
    <x v="48"/>
    <s v="Sun"/>
    <m/>
    <n v="440"/>
    <n v="1667789"/>
    <s v="Michael"/>
    <s v="Gaffney"/>
    <s v="Male"/>
    <s v="Warrington Gymnastics Club"/>
    <m/>
  </r>
  <r>
    <x v="2"/>
    <n v="47607"/>
    <x v="48"/>
    <s v="Sun"/>
    <m/>
    <n v="581"/>
    <n v="2934730"/>
    <s v="Enrique"/>
    <s v="Pazaran-Butler"/>
    <s v="Male"/>
    <s v="Harlequin Gym Squad"/>
    <m/>
  </r>
  <r>
    <x v="2"/>
    <n v="47607"/>
    <x v="48"/>
    <s v="Sun"/>
    <m/>
    <n v="632"/>
    <n v="2227680"/>
    <s v="Alexander"/>
    <s v="Flann"/>
    <s v="Male"/>
    <s v="Pinewood Gymnastics Club Ltd"/>
    <m/>
  </r>
  <r>
    <x v="2"/>
    <n v="47607"/>
    <x v="48"/>
    <s v="Sun"/>
    <m/>
    <n v="654"/>
    <n v="2337103"/>
    <s v="Izaiah"/>
    <s v="Aduhene"/>
    <s v="Male"/>
    <s v="Derby City Gymnastics Club"/>
    <m/>
  </r>
  <r>
    <x v="2"/>
    <n v="47607"/>
    <x v="48"/>
    <s v="Sun"/>
    <m/>
    <n v="683"/>
    <n v="1562838"/>
    <s v="William"/>
    <s v="Cowen"/>
    <s v="Male"/>
    <s v="Pinewood Gymnastics Club Ltd"/>
    <m/>
  </r>
  <r>
    <x v="2"/>
    <n v="47607"/>
    <x v="48"/>
    <s v="Sun"/>
    <m/>
    <n v="707"/>
    <n v="1804614"/>
    <s v="Joseph"/>
    <s v="Aston"/>
    <s v="Male"/>
    <s v="Milton Keynes Gym"/>
    <m/>
  </r>
  <r>
    <x v="2"/>
    <n v="47607"/>
    <x v="48"/>
    <s v="Sun"/>
    <m/>
    <n v="724"/>
    <n v="2275030"/>
    <s v="Alexander"/>
    <s v="Macbean"/>
    <s v="Male"/>
    <s v="Basingstoke Gym Club"/>
    <m/>
  </r>
  <r>
    <x v="2"/>
    <n v="47607"/>
    <x v="48"/>
    <s v="Sun"/>
    <m/>
    <n v="836"/>
    <n v="2431382"/>
    <s v="Ziggy"/>
    <s v="Turton"/>
    <s v="Male"/>
    <s v="Derby City Gymnastics Club"/>
    <m/>
  </r>
  <r>
    <x v="2"/>
    <n v="47607"/>
    <x v="48"/>
    <s v="Sun"/>
    <m/>
    <n v="893"/>
    <n v="2144134"/>
    <s v="Thomas"/>
    <s v="Reid"/>
    <s v="Male"/>
    <s v="Durham City Gymnastics Club"/>
    <m/>
  </r>
  <r>
    <x v="2"/>
    <n v="47607"/>
    <x v="48"/>
    <s v="Sun"/>
    <m/>
    <n v="976"/>
    <n v="1908955"/>
    <s v="James"/>
    <s v="Richardson"/>
    <s v="Male"/>
    <s v="Durham City Gymnastics Club"/>
    <m/>
  </r>
  <r>
    <x v="2"/>
    <n v="47609"/>
    <x v="49"/>
    <s v="Sun"/>
    <m/>
    <n v="63"/>
    <n v="3017942"/>
    <s v="Jack"/>
    <s v="O’Brien"/>
    <s v="Male"/>
    <s v="Basingstoke Gym Club"/>
    <m/>
  </r>
  <r>
    <x v="2"/>
    <n v="47609"/>
    <x v="49"/>
    <s v="Sun"/>
    <m/>
    <n v="91"/>
    <n v="2383942"/>
    <s v="Samuel"/>
    <s v="Symons"/>
    <s v="Male"/>
    <s v="Derby City Gymnastics Club"/>
    <m/>
  </r>
  <r>
    <x v="2"/>
    <n v="47609"/>
    <x v="49"/>
    <s v="Sun"/>
    <m/>
    <n v="130"/>
    <n v="1437096"/>
    <s v="Oliver"/>
    <s v="Coombs"/>
    <s v="Male"/>
    <s v="Spelthorne Gymnastics"/>
    <m/>
  </r>
  <r>
    <x v="2"/>
    <n v="47609"/>
    <x v="49"/>
    <s v="Sun"/>
    <m/>
    <n v="162"/>
    <n v="1745804"/>
    <s v="Lewis"/>
    <s v="Westwood"/>
    <s v="Male"/>
    <s v="Durham City Gymnastics Club"/>
    <m/>
  </r>
  <r>
    <x v="2"/>
    <n v="47609"/>
    <x v="49"/>
    <s v="Sun"/>
    <m/>
    <n v="184"/>
    <n v="573190"/>
    <s v="Benjamin"/>
    <s v="Goodall"/>
    <s v="Male"/>
    <s v="OLGA Poole"/>
    <m/>
  </r>
  <r>
    <x v="2"/>
    <n v="47609"/>
    <x v="49"/>
    <s v="Sun"/>
    <m/>
    <n v="205"/>
    <n v="1686092"/>
    <s v="Marcus"/>
    <s v="Adams"/>
    <s v="Male"/>
    <s v="City of Birmingham Gym Club"/>
    <m/>
  </r>
  <r>
    <x v="2"/>
    <n v="47609"/>
    <x v="49"/>
    <s v="Sun"/>
    <m/>
    <n v="304"/>
    <n v="2185603"/>
    <s v="Kieran"/>
    <s v="Craig"/>
    <s v="Male"/>
    <s v="Milton Keynes Gym"/>
    <m/>
  </r>
  <r>
    <x v="2"/>
    <n v="47609"/>
    <x v="49"/>
    <s v="Sun"/>
    <m/>
    <n v="414"/>
    <n v="1503262"/>
    <s v="Radostin"/>
    <s v="Barakova-Trankov"/>
    <s v="Male"/>
    <s v="Woodlands Acro-Gymnastics and Trampolining Club"/>
    <m/>
  </r>
  <r>
    <x v="2"/>
    <n v="47609"/>
    <x v="49"/>
    <s v="Sun"/>
    <m/>
    <n v="463"/>
    <n v="2171844"/>
    <s v="Harrison"/>
    <s v="Walker"/>
    <s v="Male"/>
    <s v="Basingstoke Gym Club"/>
    <m/>
  </r>
  <r>
    <x v="2"/>
    <n v="47609"/>
    <x v="49"/>
    <s v="Sun"/>
    <m/>
    <n v="552"/>
    <n v="3195350"/>
    <s v="Michael"/>
    <s v="O'Donnabhain"/>
    <s v="Male"/>
    <s v="Aberystwyth Gym Club"/>
    <m/>
  </r>
  <r>
    <x v="2"/>
    <n v="47609"/>
    <x v="49"/>
    <s v="Sun"/>
    <m/>
    <n v="594"/>
    <n v="1656056"/>
    <s v="Jacob"/>
    <s v="Tuck"/>
    <s v="Male"/>
    <s v="Milton Keynes Gym"/>
    <m/>
  </r>
  <r>
    <x v="2"/>
    <n v="47609"/>
    <x v="49"/>
    <s v="Sun"/>
    <m/>
    <n v="675"/>
    <n v="1774483"/>
    <s v="Kian"/>
    <s v="Lloyd"/>
    <s v="Male"/>
    <s v="Derby City Gymnastics Club"/>
    <m/>
  </r>
  <r>
    <x v="2"/>
    <n v="47609"/>
    <x v="49"/>
    <s v="Sun"/>
    <m/>
    <n v="697"/>
    <n v="329382"/>
    <s v="Ryan"/>
    <s v="Hopgood"/>
    <s v="Male"/>
    <s v="Basingstoke Gym Club"/>
    <m/>
  </r>
  <r>
    <x v="2"/>
    <n v="47609"/>
    <x v="49"/>
    <s v="Sun"/>
    <m/>
    <n v="766"/>
    <n v="1644828"/>
    <s v="Sam"/>
    <s v="Slater"/>
    <s v="Male"/>
    <s v="SPring"/>
    <m/>
  </r>
  <r>
    <x v="2"/>
    <n v="47609"/>
    <x v="49"/>
    <s v="Sun"/>
    <m/>
    <n v="930"/>
    <n v="515733"/>
    <s v="Iain"/>
    <s v="Foster"/>
    <s v="Male"/>
    <s v="Basingstoke Gym Club"/>
    <m/>
  </r>
  <r>
    <x v="2"/>
    <n v="47609"/>
    <x v="49"/>
    <s v="Sun"/>
    <m/>
    <n v="952"/>
    <n v="1910584"/>
    <s v="Nathan"/>
    <s v="Kennedy"/>
    <s v="Male"/>
    <s v="Derby City Gymnastics Club"/>
    <m/>
  </r>
  <r>
    <x v="2"/>
    <n v="47610"/>
    <x v="50"/>
    <s v="Sun"/>
    <m/>
    <n v="119"/>
    <n v="487795"/>
    <s v="William"/>
    <s v="Breslin"/>
    <s v="Male"/>
    <s v="Milton Keynes Gym"/>
    <m/>
  </r>
  <r>
    <x v="2"/>
    <n v="47610"/>
    <x v="50"/>
    <s v="Sun"/>
    <m/>
    <n v="136"/>
    <n v="1580373"/>
    <s v="Kallum"/>
    <s v="Mulhall"/>
    <s v="Male"/>
    <s v="City of Birmingham Gym Club"/>
    <m/>
  </r>
  <r>
    <x v="2"/>
    <n v="47610"/>
    <x v="50"/>
    <s v="Sun"/>
    <m/>
    <n v="187"/>
    <n v="2925130"/>
    <s v="David"/>
    <s v="Richardson"/>
    <s v="Male"/>
    <s v="Durham City Gymnastics Club"/>
    <m/>
  </r>
  <r>
    <x v="2"/>
    <n v="47610"/>
    <x v="50"/>
    <s v="Sun"/>
    <m/>
    <n v="495"/>
    <n v="348980"/>
    <s v="Kristof"/>
    <s v="Willerton"/>
    <s v="Male"/>
    <s v="Andover Gymnastics Club"/>
    <m/>
  </r>
  <r>
    <x v="2"/>
    <n v="47610"/>
    <x v="50"/>
    <s v="Sun"/>
    <m/>
    <n v="570"/>
    <n v="2928419"/>
    <s v="Andreas"/>
    <s v="Adams"/>
    <s v="Male"/>
    <s v="Aberystwyth Gym Club"/>
    <m/>
  </r>
  <r>
    <x v="2"/>
    <n v="47610"/>
    <x v="50"/>
    <s v="Sun"/>
    <m/>
    <n v="708"/>
    <n v="1357865"/>
    <s v="Dominic"/>
    <s v="Mensah"/>
    <s v="Male"/>
    <s v="Pinewood Gymnastics Club Ltd"/>
    <m/>
  </r>
  <r>
    <x v="2"/>
    <n v="47608"/>
    <x v="51"/>
    <s v="Sun"/>
    <m/>
    <n v="5"/>
    <n v="2293866"/>
    <s v="Mia"/>
    <s v="Bevan"/>
    <s v="Female"/>
    <s v="City of Birmingham Gym Club"/>
    <m/>
  </r>
  <r>
    <x v="2"/>
    <n v="47608"/>
    <x v="51"/>
    <s v="Sun"/>
    <m/>
    <n v="43"/>
    <n v="1634522"/>
    <s v="Ashleigh"/>
    <s v="Owen"/>
    <s v="Female"/>
    <s v="Revolution Gymnastics Club"/>
    <m/>
  </r>
  <r>
    <x v="2"/>
    <n v="47608"/>
    <x v="51"/>
    <s v="Sun"/>
    <m/>
    <n v="172"/>
    <n v="1599104"/>
    <s v="Elisha"/>
    <s v="Yorke"/>
    <s v="Female"/>
    <s v="Durham City Gymnastics Club"/>
    <m/>
  </r>
  <r>
    <x v="2"/>
    <n v="47608"/>
    <x v="51"/>
    <s v="Sun"/>
    <m/>
    <n v="185"/>
    <n v="3059270"/>
    <s v="Jude"/>
    <s v="Hilson"/>
    <s v="Female"/>
    <s v="Dynamite GC"/>
    <m/>
  </r>
  <r>
    <x v="2"/>
    <n v="47608"/>
    <x v="51"/>
    <s v="Sun"/>
    <m/>
    <n v="251"/>
    <n v="2188302"/>
    <s v="Lucy"/>
    <s v="Sullivan"/>
    <s v="Female"/>
    <s v="Milton Keynes Gym"/>
    <m/>
  </r>
  <r>
    <x v="2"/>
    <n v="47608"/>
    <x v="51"/>
    <s v="Sun"/>
    <m/>
    <n v="265"/>
    <n v="2257692"/>
    <s v="Libby"/>
    <s v="West"/>
    <s v="Female"/>
    <s v="Andover Gymnastics Club"/>
    <m/>
  </r>
  <r>
    <x v="2"/>
    <n v="47608"/>
    <x v="51"/>
    <s v="Sun"/>
    <m/>
    <n v="267"/>
    <n v="2280175"/>
    <s v="Abbi"/>
    <s v="Jones"/>
    <s v="Female"/>
    <s v="South Tyneside Gym Club"/>
    <m/>
  </r>
  <r>
    <x v="2"/>
    <n v="47608"/>
    <x v="51"/>
    <s v="Sun"/>
    <m/>
    <n v="356"/>
    <n v="1925369"/>
    <s v="Jade"/>
    <s v="Evans"/>
    <s v="Female"/>
    <s v="Carmarthenshire School of Gymnastics Ltd"/>
    <m/>
  </r>
  <r>
    <x v="2"/>
    <n v="47608"/>
    <x v="51"/>
    <s v="Sun"/>
    <m/>
    <n v="381"/>
    <n v="2000209"/>
    <s v="Rebekah"/>
    <s v="Davies"/>
    <s v="Female"/>
    <s v="Durham City Gymnastics Club"/>
    <m/>
  </r>
  <r>
    <x v="2"/>
    <n v="47608"/>
    <x v="51"/>
    <s v="Sun"/>
    <m/>
    <n v="409"/>
    <n v="2961470"/>
    <s v="Chloe"/>
    <s v="Storey"/>
    <s v="Female"/>
    <s v="Warrington Gymnastics Club"/>
    <m/>
  </r>
  <r>
    <x v="2"/>
    <n v="47608"/>
    <x v="51"/>
    <s v="Sun"/>
    <m/>
    <n v="469"/>
    <n v="2184061"/>
    <s v="Lorna"/>
    <s v="Mcallister"/>
    <s v="Female"/>
    <s v="Durham City Gymnastics Club"/>
    <m/>
  </r>
  <r>
    <x v="2"/>
    <n v="47608"/>
    <x v="51"/>
    <s v="Sun"/>
    <m/>
    <n v="631"/>
    <n v="1836364"/>
    <s v="Maddie"/>
    <s v="Gardiner"/>
    <s v="Female"/>
    <s v="Basingstoke Gym Club"/>
    <m/>
  </r>
  <r>
    <x v="2"/>
    <n v="47608"/>
    <x v="51"/>
    <s v="Sun"/>
    <m/>
    <n v="891"/>
    <n v="1931311"/>
    <s v="Georgi"/>
    <s v="Issott"/>
    <s v="Female"/>
    <s v="Harlequin Gym Squad"/>
    <m/>
  </r>
  <r>
    <x v="2"/>
    <n v="47608"/>
    <x v="51"/>
    <s v="Sun"/>
    <m/>
    <n v="936"/>
    <n v="1546044"/>
    <s v="Amalia"/>
    <s v="Green"/>
    <s v="Female"/>
    <s v="Spelthorne Gymnastics"/>
    <m/>
  </r>
  <r>
    <x v="2"/>
    <n v="47608"/>
    <x v="51"/>
    <s v="Sun"/>
    <m/>
    <n v="951"/>
    <n v="1491005"/>
    <s v="Amelia"/>
    <s v="Richards"/>
    <s v="Female"/>
    <s v="Bury Spectrum Gym Club"/>
    <m/>
  </r>
  <r>
    <x v="2"/>
    <n v="47613"/>
    <x v="52"/>
    <s v="Sun"/>
    <m/>
    <n v="290"/>
    <n v="3018769"/>
    <s v="Saskia"/>
    <s v="Servini"/>
    <s v="Female"/>
    <s v="Andover Gymnastics Club"/>
    <m/>
  </r>
  <r>
    <x v="2"/>
    <n v="47613"/>
    <x v="52"/>
    <s v="Sun"/>
    <m/>
    <n v="479"/>
    <n v="1470009"/>
    <s v="Ashley"/>
    <s v="Preston"/>
    <s v="Female"/>
    <s v="Andover Gymnastics Club"/>
    <m/>
  </r>
  <r>
    <x v="2"/>
    <n v="47613"/>
    <x v="52"/>
    <s v="Sun"/>
    <m/>
    <n v="616"/>
    <n v="1800078"/>
    <s v="Amy"/>
    <s v="Campbell"/>
    <s v="Female"/>
    <s v="Revolution Gymnastics Club"/>
    <m/>
  </r>
  <r>
    <x v="2"/>
    <n v="47613"/>
    <x v="52"/>
    <s v="Sun"/>
    <m/>
    <n v="728"/>
    <n v="1676047"/>
    <s v="Lauren"/>
    <s v="Husband"/>
    <s v="Female"/>
    <s v="Durham City Gymnastics Club"/>
    <m/>
  </r>
  <r>
    <x v="2"/>
    <n v="47613"/>
    <x v="52"/>
    <s v="Sun"/>
    <m/>
    <n v="746"/>
    <n v="358457"/>
    <s v="Charlotte"/>
    <s v="Hamilton"/>
    <s v="Female"/>
    <s v="Dynamite GC"/>
    <m/>
  </r>
  <r>
    <x v="2"/>
    <n v="47613"/>
    <x v="52"/>
    <s v="Sun"/>
    <m/>
    <n v="866"/>
    <n v="3170732"/>
    <s v="Kirsten"/>
    <s v="Evans"/>
    <s v="Female"/>
    <s v="Milton Keynes Gym"/>
    <m/>
  </r>
  <r>
    <x v="2"/>
    <n v="47613"/>
    <x v="52"/>
    <s v="Sun"/>
    <m/>
    <n v="880"/>
    <n v="1441262"/>
    <s v="Jessica"/>
    <s v="Brain"/>
    <s v="Female"/>
    <s v="Andover Gymnastics Club"/>
    <m/>
  </r>
  <r>
    <x v="2"/>
    <n v="47590"/>
    <x v="53"/>
    <s v="Sun"/>
    <m/>
    <n v="24"/>
    <n v="492553"/>
    <s v="Eleanor"/>
    <s v="Head"/>
    <s v="Female"/>
    <s v="Pinewood Gymnastics Club Ltd"/>
    <m/>
  </r>
  <r>
    <x v="2"/>
    <n v="47590"/>
    <x v="53"/>
    <s v="Sun"/>
    <m/>
    <n v="69"/>
    <n v="1579554"/>
    <s v="Kaitlin"/>
    <s v="Lafferty"/>
    <s v="Female"/>
    <s v="Basingstoke Gym Club"/>
    <m/>
  </r>
  <r>
    <x v="2"/>
    <n v="47590"/>
    <x v="53"/>
    <s v="Sun"/>
    <m/>
    <n v="266"/>
    <n v="1517259"/>
    <s v="Megan"/>
    <s v="Kealy"/>
    <s v="Female"/>
    <s v="Milton Keynes Gym"/>
    <m/>
  </r>
  <r>
    <x v="2"/>
    <n v="47590"/>
    <x v="53"/>
    <s v="Sun"/>
    <m/>
    <n v="524"/>
    <n v="3629026"/>
    <s v="Tachina"/>
    <s v="Peeters"/>
    <s v="Female"/>
    <s v="Andover Gymnastics Club"/>
    <m/>
  </r>
  <r>
    <x v="2"/>
    <n v="47590"/>
    <x v="53"/>
    <s v="Sun"/>
    <m/>
    <n v="605"/>
    <n v="497704"/>
    <s v="Sapphire"/>
    <s v="Dallard"/>
    <s v="Female"/>
    <s v="OLGA Poole"/>
    <m/>
  </r>
  <r>
    <x v="2"/>
    <n v="47590"/>
    <x v="53"/>
    <s v="Sun"/>
    <m/>
    <n v="624"/>
    <n v="1572509"/>
    <s v="Megan"/>
    <s v="Surman"/>
    <s v="Female"/>
    <s v="City of Birmingham Gym Club"/>
    <m/>
  </r>
  <r>
    <x v="2"/>
    <n v="47590"/>
    <x v="53"/>
    <s v="Sun"/>
    <m/>
    <n v="654"/>
    <n v="1540738"/>
    <s v="Shanice"/>
    <s v="Davidson"/>
    <s v="Female"/>
    <s v="Durham City Gymnastics Club"/>
    <m/>
  </r>
  <r>
    <x v="2"/>
    <n v="47590"/>
    <x v="53"/>
    <s v="Sun"/>
    <m/>
    <n v="944"/>
    <n v="557846"/>
    <s v="Aimee"/>
    <s v="Antonius"/>
    <s v="Female"/>
    <s v="Andover Gymnastics Club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2E24E6-576A-44AA-93AB-839512744F1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2" firstHeaderRow="1" firstDataRow="1" firstDataCol="1"/>
  <pivotFields count="12">
    <pivotField axis="axisRow" showAll="0">
      <items count="5">
        <item sd="0" x="3"/>
        <item sd="0" x="0"/>
        <item x="1"/>
        <item x="2"/>
        <item t="default"/>
      </items>
    </pivotField>
    <pivotField numFmtId="3" showAll="0"/>
    <pivotField axis="axisRow" showAll="0">
      <items count="55">
        <item x="22"/>
        <item x="23"/>
        <item x="24"/>
        <item x="25"/>
        <item x="26"/>
        <item x="27"/>
        <item x="28"/>
        <item x="29"/>
        <item x="0"/>
        <item x="1"/>
        <item x="30"/>
        <item x="31"/>
        <item x="2"/>
        <item x="32"/>
        <item x="3"/>
        <item x="4"/>
        <item x="33"/>
        <item x="34"/>
        <item x="5"/>
        <item x="35"/>
        <item x="6"/>
        <item x="7"/>
        <item x="8"/>
        <item x="9"/>
        <item x="10"/>
        <item x="11"/>
        <item x="12"/>
        <item x="13"/>
        <item x="14"/>
        <item x="1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16"/>
        <item x="17"/>
        <item x="48"/>
        <item x="49"/>
        <item x="18"/>
        <item x="50"/>
        <item x="19"/>
        <item x="20"/>
        <item x="51"/>
        <item x="52"/>
        <item x="21"/>
        <item x="5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0"/>
    <field x="2"/>
  </rowFields>
  <rowItems count="39">
    <i>
      <x/>
    </i>
    <i>
      <x v="1"/>
    </i>
    <i>
      <x v="2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t="grand">
      <x/>
    </i>
  </rowItems>
  <colItems count="1">
    <i/>
  </colItems>
  <dataFields count="1">
    <dataField name="Count of SURNAME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workbookViewId="0">
      <selection activeCell="F20" sqref="F20"/>
    </sheetView>
  </sheetViews>
  <sheetFormatPr defaultColWidth="11" defaultRowHeight="15.5" x14ac:dyDescent="0.35"/>
  <cols>
    <col min="2" max="2" width="17" customWidth="1"/>
    <col min="3" max="4" width="15" customWidth="1"/>
    <col min="5" max="5" width="14.6640625" customWidth="1"/>
    <col min="6" max="6" width="15" customWidth="1"/>
    <col min="10" max="10" width="11.6640625" customWidth="1"/>
  </cols>
  <sheetData>
    <row r="1" spans="1:16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23</v>
      </c>
      <c r="N1" t="s">
        <v>59</v>
      </c>
      <c r="P1" t="s">
        <v>31</v>
      </c>
    </row>
    <row r="2" spans="1:16" x14ac:dyDescent="0.35">
      <c r="A2" t="s">
        <v>7</v>
      </c>
      <c r="B2">
        <v>9</v>
      </c>
      <c r="C2">
        <v>1</v>
      </c>
      <c r="D2">
        <v>5</v>
      </c>
      <c r="E2">
        <v>0</v>
      </c>
      <c r="F2">
        <v>4</v>
      </c>
      <c r="G2">
        <v>1</v>
      </c>
      <c r="H2">
        <v>21</v>
      </c>
      <c r="N2" t="s">
        <v>41</v>
      </c>
      <c r="P2" t="s">
        <v>60</v>
      </c>
    </row>
    <row r="3" spans="1:16" x14ac:dyDescent="0.35">
      <c r="A3" t="s">
        <v>8</v>
      </c>
      <c r="B3">
        <v>2</v>
      </c>
      <c r="C3">
        <v>2</v>
      </c>
      <c r="D3">
        <v>2</v>
      </c>
      <c r="E3">
        <v>0</v>
      </c>
      <c r="F3">
        <v>1</v>
      </c>
      <c r="G3">
        <v>1</v>
      </c>
      <c r="H3">
        <v>17</v>
      </c>
      <c r="N3" t="s">
        <v>42</v>
      </c>
      <c r="P3" t="s">
        <v>42</v>
      </c>
    </row>
    <row r="4" spans="1:16" x14ac:dyDescent="0.35">
      <c r="A4" t="s">
        <v>9</v>
      </c>
      <c r="B4">
        <v>12</v>
      </c>
      <c r="C4">
        <v>6</v>
      </c>
      <c r="D4">
        <v>9</v>
      </c>
      <c r="E4">
        <v>0</v>
      </c>
      <c r="F4">
        <v>7</v>
      </c>
      <c r="G4">
        <v>0</v>
      </c>
      <c r="H4">
        <v>20</v>
      </c>
      <c r="N4" t="s">
        <v>43</v>
      </c>
    </row>
    <row r="5" spans="1:16" x14ac:dyDescent="0.35">
      <c r="A5" t="s">
        <v>10</v>
      </c>
      <c r="B5">
        <v>8</v>
      </c>
      <c r="C5">
        <v>1</v>
      </c>
      <c r="D5">
        <v>5</v>
      </c>
      <c r="E5">
        <v>0</v>
      </c>
      <c r="F5">
        <v>8</v>
      </c>
      <c r="G5">
        <v>4</v>
      </c>
      <c r="H5">
        <v>17</v>
      </c>
      <c r="N5" t="s">
        <v>44</v>
      </c>
      <c r="P5" t="s">
        <v>61</v>
      </c>
    </row>
    <row r="6" spans="1:16" x14ac:dyDescent="0.35">
      <c r="A6" t="s">
        <v>11</v>
      </c>
      <c r="B6">
        <v>22</v>
      </c>
      <c r="C6">
        <v>8</v>
      </c>
      <c r="D6">
        <v>12</v>
      </c>
      <c r="E6">
        <v>1</v>
      </c>
      <c r="F6">
        <v>9</v>
      </c>
      <c r="G6">
        <v>4</v>
      </c>
      <c r="H6">
        <v>22</v>
      </c>
      <c r="N6" t="s">
        <v>45</v>
      </c>
      <c r="P6" t="s">
        <v>62</v>
      </c>
    </row>
    <row r="7" spans="1:16" x14ac:dyDescent="0.35">
      <c r="A7" t="s">
        <v>12</v>
      </c>
      <c r="B7">
        <v>6</v>
      </c>
      <c r="C7">
        <v>2</v>
      </c>
      <c r="D7">
        <v>4</v>
      </c>
      <c r="E7">
        <v>2</v>
      </c>
      <c r="F7">
        <v>7</v>
      </c>
      <c r="G7">
        <v>1</v>
      </c>
      <c r="H7">
        <v>12</v>
      </c>
      <c r="N7" t="s">
        <v>46</v>
      </c>
      <c r="P7" t="s">
        <v>63</v>
      </c>
    </row>
    <row r="8" spans="1:16" x14ac:dyDescent="0.35">
      <c r="A8" t="s">
        <v>13</v>
      </c>
      <c r="B8">
        <v>18</v>
      </c>
      <c r="C8">
        <v>2</v>
      </c>
      <c r="D8">
        <v>6</v>
      </c>
      <c r="E8">
        <v>2</v>
      </c>
      <c r="F8">
        <v>18</v>
      </c>
      <c r="G8">
        <v>13</v>
      </c>
      <c r="H8">
        <v>11</v>
      </c>
      <c r="N8" t="s">
        <v>47</v>
      </c>
      <c r="P8" t="s">
        <v>64</v>
      </c>
    </row>
    <row r="9" spans="1:16" x14ac:dyDescent="0.35">
      <c r="A9" t="s">
        <v>14</v>
      </c>
      <c r="B9">
        <v>11</v>
      </c>
      <c r="C9">
        <v>3</v>
      </c>
      <c r="D9">
        <v>6</v>
      </c>
      <c r="E9">
        <v>4</v>
      </c>
      <c r="F9">
        <v>12</v>
      </c>
      <c r="G9">
        <v>2</v>
      </c>
      <c r="H9">
        <v>9</v>
      </c>
      <c r="N9" t="s">
        <v>48</v>
      </c>
      <c r="P9" t="s">
        <v>65</v>
      </c>
    </row>
    <row r="10" spans="1:16" x14ac:dyDescent="0.35">
      <c r="A10" t="s">
        <v>15</v>
      </c>
      <c r="B10">
        <v>35</v>
      </c>
      <c r="C10">
        <v>6</v>
      </c>
      <c r="N10" t="s">
        <v>49</v>
      </c>
    </row>
    <row r="11" spans="1:16" x14ac:dyDescent="0.35">
      <c r="A11" t="s">
        <v>16</v>
      </c>
      <c r="B11">
        <v>17</v>
      </c>
      <c r="C11">
        <v>3</v>
      </c>
      <c r="N11" t="s">
        <v>50</v>
      </c>
    </row>
    <row r="12" spans="1:16" x14ac:dyDescent="0.35">
      <c r="A12" t="s">
        <v>17</v>
      </c>
      <c r="D12">
        <v>10</v>
      </c>
      <c r="E12">
        <v>2</v>
      </c>
      <c r="F12">
        <v>6</v>
      </c>
      <c r="G12">
        <v>7</v>
      </c>
      <c r="H12">
        <v>10</v>
      </c>
      <c r="N12" t="s">
        <v>51</v>
      </c>
      <c r="P12" t="s">
        <v>66</v>
      </c>
    </row>
    <row r="13" spans="1:16" x14ac:dyDescent="0.35">
      <c r="A13" t="s">
        <v>18</v>
      </c>
      <c r="D13">
        <v>3</v>
      </c>
      <c r="E13">
        <v>2</v>
      </c>
      <c r="F13">
        <v>9</v>
      </c>
      <c r="G13">
        <v>2</v>
      </c>
      <c r="H13">
        <v>8</v>
      </c>
      <c r="N13" t="s">
        <v>52</v>
      </c>
      <c r="P13" t="s">
        <v>67</v>
      </c>
    </row>
    <row r="14" spans="1:16" x14ac:dyDescent="0.35">
      <c r="A14" t="s">
        <v>19</v>
      </c>
      <c r="D14">
        <v>14</v>
      </c>
      <c r="E14" s="1">
        <v>4</v>
      </c>
      <c r="P14" t="s">
        <v>68</v>
      </c>
    </row>
    <row r="15" spans="1:16" x14ac:dyDescent="0.35">
      <c r="A15" t="s">
        <v>22</v>
      </c>
      <c r="D15">
        <v>5</v>
      </c>
      <c r="E15">
        <v>4</v>
      </c>
      <c r="P15" t="s">
        <v>52</v>
      </c>
    </row>
    <row r="16" spans="1:16" x14ac:dyDescent="0.35">
      <c r="A16" t="s">
        <v>20</v>
      </c>
      <c r="F16">
        <v>2</v>
      </c>
      <c r="G16">
        <v>3</v>
      </c>
      <c r="H16">
        <v>3</v>
      </c>
    </row>
    <row r="17" spans="1:14" x14ac:dyDescent="0.35">
      <c r="A17" t="s">
        <v>21</v>
      </c>
      <c r="F17">
        <v>7</v>
      </c>
      <c r="G17">
        <v>7</v>
      </c>
      <c r="H17">
        <v>12</v>
      </c>
      <c r="N17" t="s">
        <v>58</v>
      </c>
    </row>
    <row r="18" spans="1:14" x14ac:dyDescent="0.35">
      <c r="A18" t="s">
        <v>24</v>
      </c>
      <c r="I18">
        <v>14</v>
      </c>
      <c r="N18" t="s">
        <v>53</v>
      </c>
    </row>
    <row r="19" spans="1:14" x14ac:dyDescent="0.35">
      <c r="A19" t="s">
        <v>25</v>
      </c>
      <c r="I19">
        <v>10</v>
      </c>
      <c r="N19" t="s">
        <v>54</v>
      </c>
    </row>
    <row r="20" spans="1:14" x14ac:dyDescent="0.35">
      <c r="A20" t="s">
        <v>26</v>
      </c>
      <c r="I20">
        <v>10</v>
      </c>
      <c r="N20" t="s">
        <v>55</v>
      </c>
    </row>
    <row r="21" spans="1:14" x14ac:dyDescent="0.35">
      <c r="A21" t="s">
        <v>27</v>
      </c>
      <c r="I21">
        <v>6</v>
      </c>
      <c r="N21" t="s">
        <v>56</v>
      </c>
    </row>
    <row r="23" spans="1:14" x14ac:dyDescent="0.35">
      <c r="B23" t="s">
        <v>85</v>
      </c>
      <c r="C23" t="s">
        <v>86</v>
      </c>
      <c r="D23" t="s">
        <v>95</v>
      </c>
      <c r="E23" t="s">
        <v>107</v>
      </c>
    </row>
    <row r="24" spans="1:14" x14ac:dyDescent="0.35">
      <c r="B24" t="s">
        <v>70</v>
      </c>
      <c r="C24" t="s">
        <v>60</v>
      </c>
      <c r="D24" t="s">
        <v>96</v>
      </c>
      <c r="E24" t="s">
        <v>108</v>
      </c>
    </row>
    <row r="25" spans="1:14" x14ac:dyDescent="0.35">
      <c r="B25" t="s">
        <v>71</v>
      </c>
      <c r="C25" t="s">
        <v>71</v>
      </c>
      <c r="D25" t="s">
        <v>71</v>
      </c>
      <c r="E25" t="s">
        <v>90</v>
      </c>
    </row>
    <row r="26" spans="1:14" x14ac:dyDescent="0.35">
      <c r="B26" t="s">
        <v>72</v>
      </c>
      <c r="C26" t="s">
        <v>87</v>
      </c>
      <c r="D26" t="s">
        <v>97</v>
      </c>
      <c r="E26" t="s">
        <v>91</v>
      </c>
    </row>
    <row r="27" spans="1:14" x14ac:dyDescent="0.35">
      <c r="B27" t="s">
        <v>73</v>
      </c>
      <c r="C27" t="s">
        <v>88</v>
      </c>
      <c r="D27" t="s">
        <v>98</v>
      </c>
      <c r="E27" t="s">
        <v>109</v>
      </c>
    </row>
    <row r="28" spans="1:14" x14ac:dyDescent="0.35">
      <c r="B28" t="s">
        <v>74</v>
      </c>
      <c r="C28" t="s">
        <v>89</v>
      </c>
      <c r="D28" t="s">
        <v>99</v>
      </c>
      <c r="E28" t="s">
        <v>110</v>
      </c>
    </row>
    <row r="29" spans="1:14" x14ac:dyDescent="0.35">
      <c r="B29" t="s">
        <v>75</v>
      </c>
      <c r="C29" t="s">
        <v>90</v>
      </c>
      <c r="D29" t="s">
        <v>100</v>
      </c>
      <c r="E29" t="s">
        <v>111</v>
      </c>
    </row>
    <row r="30" spans="1:14" x14ac:dyDescent="0.35">
      <c r="B30" t="s">
        <v>76</v>
      </c>
      <c r="C30" t="s">
        <v>91</v>
      </c>
      <c r="D30" t="s">
        <v>101</v>
      </c>
      <c r="E30" t="s">
        <v>112</v>
      </c>
    </row>
    <row r="31" spans="1:14" x14ac:dyDescent="0.35">
      <c r="B31" t="s">
        <v>77</v>
      </c>
      <c r="C31" t="s">
        <v>92</v>
      </c>
      <c r="D31" t="s">
        <v>102</v>
      </c>
      <c r="E31" t="s">
        <v>113</v>
      </c>
    </row>
    <row r="32" spans="1:14" x14ac:dyDescent="0.35">
      <c r="B32" t="s">
        <v>78</v>
      </c>
      <c r="C32" t="s">
        <v>93</v>
      </c>
      <c r="D32" t="s">
        <v>103</v>
      </c>
    </row>
    <row r="33" spans="2:4" x14ac:dyDescent="0.35">
      <c r="B33" t="s">
        <v>79</v>
      </c>
      <c r="C33" t="s">
        <v>94</v>
      </c>
      <c r="D33" t="s">
        <v>104</v>
      </c>
    </row>
    <row r="34" spans="2:4" x14ac:dyDescent="0.35">
      <c r="B34" t="s">
        <v>80</v>
      </c>
      <c r="D34" t="s">
        <v>105</v>
      </c>
    </row>
    <row r="35" spans="2:4" x14ac:dyDescent="0.35">
      <c r="B35" t="s">
        <v>82</v>
      </c>
      <c r="D35" t="s">
        <v>106</v>
      </c>
    </row>
    <row r="36" spans="2:4" x14ac:dyDescent="0.35">
      <c r="B36" t="s">
        <v>81</v>
      </c>
    </row>
    <row r="37" spans="2:4" x14ac:dyDescent="0.35">
      <c r="B37" t="s">
        <v>83</v>
      </c>
    </row>
    <row r="38" spans="2:4" x14ac:dyDescent="0.35">
      <c r="B38" t="s">
        <v>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5B683-9AF5-45B5-961F-B3AC5A94BC86}">
  <dimension ref="A1:K69"/>
  <sheetViews>
    <sheetView workbookViewId="0">
      <selection activeCell="C16" sqref="C16"/>
    </sheetView>
  </sheetViews>
  <sheetFormatPr defaultColWidth="8.83203125" defaultRowHeight="15.5" x14ac:dyDescent="0.35"/>
  <cols>
    <col min="1" max="1" width="8.1640625" style="144" bestFit="1" customWidth="1"/>
    <col min="2" max="2" width="8.58203125" style="138" customWidth="1"/>
    <col min="3" max="3" width="36.9140625" style="138" bestFit="1" customWidth="1"/>
    <col min="4" max="5" width="8.58203125" style="144" customWidth="1"/>
    <col min="6" max="6" width="12.58203125" style="144" customWidth="1"/>
    <col min="7" max="7" width="12.58203125" style="138" bestFit="1" customWidth="1"/>
    <col min="8" max="8" width="21.58203125" style="138" customWidth="1"/>
    <col min="9" max="9" width="15.58203125" style="138" customWidth="1"/>
    <col min="10" max="10" width="43.58203125" style="138" bestFit="1" customWidth="1"/>
    <col min="11" max="11" width="12.58203125" style="144" customWidth="1"/>
    <col min="12" max="16384" width="8.83203125" style="138"/>
  </cols>
  <sheetData>
    <row r="1" spans="1:11" ht="18.5" x14ac:dyDescent="0.45">
      <c r="A1" s="185" t="s">
        <v>1429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8.5" x14ac:dyDescent="0.45">
      <c r="A2" s="185" t="s">
        <v>1274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141" customFormat="1" ht="13" x14ac:dyDescent="0.3">
      <c r="A3" s="139" t="s">
        <v>116</v>
      </c>
      <c r="B3" s="139" t="s">
        <v>922</v>
      </c>
      <c r="C3" s="139" t="s">
        <v>117</v>
      </c>
      <c r="D3" s="140" t="s">
        <v>28</v>
      </c>
      <c r="E3" s="140"/>
      <c r="F3" s="140" t="s">
        <v>118</v>
      </c>
      <c r="G3" s="139" t="s">
        <v>921</v>
      </c>
      <c r="H3" s="139" t="s">
        <v>119</v>
      </c>
      <c r="I3" s="139" t="s">
        <v>120</v>
      </c>
      <c r="J3" s="139" t="s">
        <v>121</v>
      </c>
      <c r="K3" s="139" t="s">
        <v>122</v>
      </c>
    </row>
    <row r="4" spans="1:11" x14ac:dyDescent="0.35">
      <c r="A4" s="45" t="s">
        <v>31</v>
      </c>
      <c r="B4" s="32">
        <v>47618</v>
      </c>
      <c r="C4" s="32" t="s">
        <v>932</v>
      </c>
      <c r="D4" s="45">
        <v>2</v>
      </c>
      <c r="E4" s="45"/>
      <c r="F4" s="45">
        <v>11</v>
      </c>
      <c r="G4" s="32">
        <v>2323808</v>
      </c>
      <c r="H4" s="32" t="s">
        <v>513</v>
      </c>
      <c r="I4" s="32" t="s">
        <v>514</v>
      </c>
      <c r="J4" s="32" t="s">
        <v>159</v>
      </c>
      <c r="K4" s="45">
        <v>3</v>
      </c>
    </row>
    <row r="5" spans="1:11" x14ac:dyDescent="0.35">
      <c r="A5" s="45" t="s">
        <v>59</v>
      </c>
      <c r="B5" s="32">
        <v>47577</v>
      </c>
      <c r="C5" s="32" t="s">
        <v>997</v>
      </c>
      <c r="D5" s="45">
        <v>4</v>
      </c>
      <c r="E5" s="45"/>
      <c r="F5" s="45">
        <v>4</v>
      </c>
      <c r="G5" s="32">
        <v>2323808</v>
      </c>
      <c r="H5" s="32" t="s">
        <v>513</v>
      </c>
      <c r="I5" s="32" t="s">
        <v>514</v>
      </c>
      <c r="J5" s="32" t="s">
        <v>159</v>
      </c>
      <c r="K5" s="45">
        <v>2</v>
      </c>
    </row>
    <row r="6" spans="1:11" x14ac:dyDescent="0.35">
      <c r="A6" s="45" t="s">
        <v>31</v>
      </c>
      <c r="B6" s="32">
        <v>47618</v>
      </c>
      <c r="C6" s="32" t="s">
        <v>932</v>
      </c>
      <c r="D6" s="45">
        <v>2</v>
      </c>
      <c r="E6" s="45"/>
      <c r="F6" s="45">
        <v>4</v>
      </c>
      <c r="G6" s="32">
        <v>2177065</v>
      </c>
      <c r="H6" s="32" t="s">
        <v>515</v>
      </c>
      <c r="I6" s="32" t="s">
        <v>480</v>
      </c>
      <c r="J6" s="32" t="s">
        <v>565</v>
      </c>
      <c r="K6" s="45">
        <v>3</v>
      </c>
    </row>
    <row r="7" spans="1:11" x14ac:dyDescent="0.35">
      <c r="A7" s="45" t="s">
        <v>59</v>
      </c>
      <c r="B7" s="32">
        <v>47577</v>
      </c>
      <c r="C7" s="32" t="s">
        <v>997</v>
      </c>
      <c r="D7" s="45">
        <v>4</v>
      </c>
      <c r="E7" s="45"/>
      <c r="F7" s="45">
        <v>9</v>
      </c>
      <c r="G7" s="32">
        <v>2177065</v>
      </c>
      <c r="H7" s="32" t="s">
        <v>515</v>
      </c>
      <c r="I7" s="32" t="s">
        <v>480</v>
      </c>
      <c r="J7" s="32" t="s">
        <v>565</v>
      </c>
      <c r="K7" s="45">
        <v>2</v>
      </c>
    </row>
    <row r="8" spans="1:11" x14ac:dyDescent="0.35">
      <c r="A8" s="45" t="s">
        <v>31</v>
      </c>
      <c r="B8" s="32">
        <v>47618</v>
      </c>
      <c r="C8" s="32" t="s">
        <v>932</v>
      </c>
      <c r="D8" s="45">
        <v>2</v>
      </c>
      <c r="E8" s="45"/>
      <c r="F8" s="45">
        <v>13</v>
      </c>
      <c r="G8" s="32">
        <v>2790948</v>
      </c>
      <c r="H8" s="32" t="s">
        <v>476</v>
      </c>
      <c r="I8" s="32" t="s">
        <v>625</v>
      </c>
      <c r="J8" s="32" t="s">
        <v>358</v>
      </c>
      <c r="K8" s="45">
        <v>3</v>
      </c>
    </row>
    <row r="9" spans="1:11" x14ac:dyDescent="0.35">
      <c r="A9" s="45" t="s">
        <v>39</v>
      </c>
      <c r="B9" s="32">
        <v>47589</v>
      </c>
      <c r="C9" s="32" t="s">
        <v>931</v>
      </c>
      <c r="D9" s="45">
        <v>9</v>
      </c>
      <c r="E9" s="45"/>
      <c r="F9" s="45">
        <v>13</v>
      </c>
      <c r="G9" s="32">
        <v>2790948</v>
      </c>
      <c r="H9" s="32" t="s">
        <v>476</v>
      </c>
      <c r="I9" s="32" t="s">
        <v>625</v>
      </c>
      <c r="J9" s="32" t="s">
        <v>358</v>
      </c>
      <c r="K9" s="45">
        <v>5</v>
      </c>
    </row>
    <row r="10" spans="1:11" x14ac:dyDescent="0.35">
      <c r="A10" s="45" t="s">
        <v>59</v>
      </c>
      <c r="B10" s="32">
        <v>47616</v>
      </c>
      <c r="C10" s="32" t="s">
        <v>1011</v>
      </c>
      <c r="D10" s="45">
        <v>1</v>
      </c>
      <c r="E10" s="45"/>
      <c r="F10" s="45">
        <v>4</v>
      </c>
      <c r="G10" s="32">
        <v>2479178</v>
      </c>
      <c r="H10" s="32" t="s">
        <v>723</v>
      </c>
      <c r="I10" s="32" t="s">
        <v>271</v>
      </c>
      <c r="J10" s="32" t="s">
        <v>531</v>
      </c>
      <c r="K10" s="45">
        <v>1</v>
      </c>
    </row>
    <row r="11" spans="1:11" x14ac:dyDescent="0.35">
      <c r="A11" s="45" t="s">
        <v>31</v>
      </c>
      <c r="B11" s="32">
        <v>47591</v>
      </c>
      <c r="C11" s="32" t="s">
        <v>941</v>
      </c>
      <c r="D11" s="45">
        <v>9</v>
      </c>
      <c r="E11" s="45"/>
      <c r="F11" s="45">
        <v>5</v>
      </c>
      <c r="G11" s="32">
        <v>2479178</v>
      </c>
      <c r="H11" s="32" t="s">
        <v>723</v>
      </c>
      <c r="I11" s="32" t="s">
        <v>271</v>
      </c>
      <c r="J11" s="32" t="s">
        <v>531</v>
      </c>
      <c r="K11" s="45">
        <v>3</v>
      </c>
    </row>
    <row r="12" spans="1:11" x14ac:dyDescent="0.35">
      <c r="A12" s="45" t="s">
        <v>59</v>
      </c>
      <c r="B12" s="32">
        <v>47603</v>
      </c>
      <c r="C12" s="32" t="s">
        <v>957</v>
      </c>
      <c r="D12" s="45">
        <v>3</v>
      </c>
      <c r="E12" s="45"/>
      <c r="F12" s="45">
        <v>16</v>
      </c>
      <c r="G12" s="32">
        <v>2562630</v>
      </c>
      <c r="H12" s="32" t="s">
        <v>1138</v>
      </c>
      <c r="I12" s="32" t="s">
        <v>1137</v>
      </c>
      <c r="J12" s="32" t="s">
        <v>1136</v>
      </c>
      <c r="K12" s="45">
        <v>2</v>
      </c>
    </row>
    <row r="13" spans="1:11" x14ac:dyDescent="0.35">
      <c r="A13" s="45" t="s">
        <v>31</v>
      </c>
      <c r="B13" s="32">
        <v>47587</v>
      </c>
      <c r="C13" s="32" t="s">
        <v>989</v>
      </c>
      <c r="D13" s="45">
        <v>8</v>
      </c>
      <c r="E13" s="45"/>
      <c r="F13" s="45">
        <v>2</v>
      </c>
      <c r="G13" s="32">
        <v>2562630</v>
      </c>
      <c r="H13" s="32" t="s">
        <v>1138</v>
      </c>
      <c r="I13" s="32" t="s">
        <v>1137</v>
      </c>
      <c r="J13" s="32" t="s">
        <v>1136</v>
      </c>
      <c r="K13" s="45">
        <v>3</v>
      </c>
    </row>
    <row r="14" spans="1:11" x14ac:dyDescent="0.35">
      <c r="A14" s="45" t="s">
        <v>59</v>
      </c>
      <c r="B14" s="32">
        <v>47598</v>
      </c>
      <c r="C14" s="32" t="s">
        <v>953</v>
      </c>
      <c r="D14" s="45">
        <v>1</v>
      </c>
      <c r="E14" s="45"/>
      <c r="F14" s="45">
        <v>6</v>
      </c>
      <c r="G14" s="32">
        <v>2291178</v>
      </c>
      <c r="H14" s="32" t="s">
        <v>1220</v>
      </c>
      <c r="I14" s="32" t="s">
        <v>815</v>
      </c>
      <c r="J14" s="32" t="s">
        <v>128</v>
      </c>
      <c r="K14" s="45">
        <v>2</v>
      </c>
    </row>
    <row r="15" spans="1:11" x14ac:dyDescent="0.35">
      <c r="A15" s="45" t="s">
        <v>31</v>
      </c>
      <c r="B15" s="32">
        <v>47582</v>
      </c>
      <c r="C15" s="32" t="s">
        <v>991</v>
      </c>
      <c r="D15" s="45">
        <v>9</v>
      </c>
      <c r="E15" s="45"/>
      <c r="F15" s="45">
        <v>5</v>
      </c>
      <c r="G15" s="32">
        <v>2291178</v>
      </c>
      <c r="H15" s="32" t="s">
        <v>1220</v>
      </c>
      <c r="I15" s="32" t="s">
        <v>815</v>
      </c>
      <c r="J15" s="32" t="s">
        <v>128</v>
      </c>
      <c r="K15" s="45">
        <v>3</v>
      </c>
    </row>
    <row r="16" spans="1:11" x14ac:dyDescent="0.35">
      <c r="A16" s="45" t="s">
        <v>59</v>
      </c>
      <c r="B16" s="32">
        <v>47576</v>
      </c>
      <c r="C16" s="32" t="s">
        <v>969</v>
      </c>
      <c r="D16" s="45">
        <v>3</v>
      </c>
      <c r="E16" s="45"/>
      <c r="F16" s="45">
        <v>17</v>
      </c>
      <c r="G16" s="32">
        <v>2308815</v>
      </c>
      <c r="H16" s="32" t="s">
        <v>139</v>
      </c>
      <c r="I16" s="32" t="s">
        <v>339</v>
      </c>
      <c r="J16" s="32" t="s">
        <v>531</v>
      </c>
      <c r="K16" s="45">
        <v>1</v>
      </c>
    </row>
    <row r="17" spans="1:11" x14ac:dyDescent="0.35">
      <c r="A17" s="45" t="s">
        <v>39</v>
      </c>
      <c r="B17" s="32">
        <v>47606</v>
      </c>
      <c r="C17" s="32" t="s">
        <v>999</v>
      </c>
      <c r="D17" s="45">
        <v>6</v>
      </c>
      <c r="E17" s="45"/>
      <c r="F17" s="45">
        <v>26</v>
      </c>
      <c r="G17" s="32">
        <v>2308815</v>
      </c>
      <c r="H17" s="32" t="s">
        <v>139</v>
      </c>
      <c r="I17" s="32" t="s">
        <v>339</v>
      </c>
      <c r="J17" s="32" t="s">
        <v>960</v>
      </c>
      <c r="K17" s="45">
        <v>4</v>
      </c>
    </row>
    <row r="18" spans="1:11" x14ac:dyDescent="0.35">
      <c r="A18" s="45" t="s">
        <v>31</v>
      </c>
      <c r="B18" s="32">
        <v>47618</v>
      </c>
      <c r="C18" s="32" t="s">
        <v>932</v>
      </c>
      <c r="D18" s="45">
        <v>2</v>
      </c>
      <c r="E18" s="45"/>
      <c r="F18" s="45">
        <v>5</v>
      </c>
      <c r="G18" s="32">
        <v>2489008</v>
      </c>
      <c r="H18" s="32" t="s">
        <v>146</v>
      </c>
      <c r="I18" s="32" t="s">
        <v>1171</v>
      </c>
      <c r="J18" s="32" t="s">
        <v>565</v>
      </c>
      <c r="K18" s="45">
        <v>3</v>
      </c>
    </row>
    <row r="19" spans="1:11" x14ac:dyDescent="0.35">
      <c r="A19" s="45" t="s">
        <v>59</v>
      </c>
      <c r="B19" s="32">
        <v>47577</v>
      </c>
      <c r="C19" s="32" t="s">
        <v>997</v>
      </c>
      <c r="D19" s="45">
        <v>4</v>
      </c>
      <c r="E19" s="45"/>
      <c r="F19" s="45">
        <v>2</v>
      </c>
      <c r="G19" s="32">
        <v>2489008</v>
      </c>
      <c r="H19" s="32" t="s">
        <v>146</v>
      </c>
      <c r="I19" s="32" t="s">
        <v>1171</v>
      </c>
      <c r="J19" s="32" t="s">
        <v>565</v>
      </c>
      <c r="K19" s="45">
        <v>2</v>
      </c>
    </row>
    <row r="20" spans="1:11" x14ac:dyDescent="0.35">
      <c r="A20" s="142" t="s">
        <v>31</v>
      </c>
      <c r="B20" s="143">
        <v>47614</v>
      </c>
      <c r="C20" s="143" t="s">
        <v>948</v>
      </c>
      <c r="D20" s="142">
        <v>3</v>
      </c>
      <c r="E20" s="142"/>
      <c r="F20" s="142">
        <v>7</v>
      </c>
      <c r="G20" s="143">
        <v>2177070</v>
      </c>
      <c r="H20" s="143" t="s">
        <v>206</v>
      </c>
      <c r="I20" s="143" t="s">
        <v>207</v>
      </c>
      <c r="J20" s="143" t="s">
        <v>149</v>
      </c>
      <c r="K20" s="142">
        <v>3</v>
      </c>
    </row>
    <row r="21" spans="1:11" x14ac:dyDescent="0.35">
      <c r="A21" s="142" t="s">
        <v>59</v>
      </c>
      <c r="B21" s="143">
        <v>47597</v>
      </c>
      <c r="C21" s="143" t="s">
        <v>936</v>
      </c>
      <c r="D21" s="142">
        <v>5</v>
      </c>
      <c r="E21" s="142"/>
      <c r="F21" s="142">
        <v>27</v>
      </c>
      <c r="G21" s="143">
        <v>2177070</v>
      </c>
      <c r="H21" s="143" t="s">
        <v>206</v>
      </c>
      <c r="I21" s="143" t="s">
        <v>207</v>
      </c>
      <c r="J21" s="143" t="s">
        <v>149</v>
      </c>
      <c r="K21" s="142">
        <v>1</v>
      </c>
    </row>
    <row r="22" spans="1:11" x14ac:dyDescent="0.35">
      <c r="A22" s="45" t="s">
        <v>31</v>
      </c>
      <c r="B22" s="32">
        <v>47618</v>
      </c>
      <c r="C22" s="32" t="s">
        <v>932</v>
      </c>
      <c r="D22" s="45">
        <v>2</v>
      </c>
      <c r="E22" s="45"/>
      <c r="F22" s="45">
        <v>9</v>
      </c>
      <c r="G22" s="32">
        <v>2008975</v>
      </c>
      <c r="H22" s="32" t="s">
        <v>796</v>
      </c>
      <c r="I22" s="32" t="s">
        <v>1135</v>
      </c>
      <c r="J22" s="32" t="s">
        <v>1136</v>
      </c>
      <c r="K22" s="45">
        <v>3</v>
      </c>
    </row>
    <row r="23" spans="1:11" x14ac:dyDescent="0.35">
      <c r="A23" s="45" t="s">
        <v>59</v>
      </c>
      <c r="B23" s="32">
        <v>47577</v>
      </c>
      <c r="C23" s="32" t="s">
        <v>997</v>
      </c>
      <c r="D23" s="45">
        <v>5</v>
      </c>
      <c r="E23" s="45"/>
      <c r="F23" s="45">
        <v>13</v>
      </c>
      <c r="G23" s="32">
        <v>2008975</v>
      </c>
      <c r="H23" s="32" t="s">
        <v>796</v>
      </c>
      <c r="I23" s="32" t="s">
        <v>1135</v>
      </c>
      <c r="J23" s="32" t="s">
        <v>1136</v>
      </c>
      <c r="K23" s="45">
        <v>2</v>
      </c>
    </row>
    <row r="24" spans="1:11" x14ac:dyDescent="0.35">
      <c r="A24" s="45" t="s">
        <v>59</v>
      </c>
      <c r="B24" s="32">
        <v>47603</v>
      </c>
      <c r="C24" s="32" t="s">
        <v>957</v>
      </c>
      <c r="D24" s="45">
        <v>3</v>
      </c>
      <c r="E24" s="45"/>
      <c r="F24" s="45">
        <v>11</v>
      </c>
      <c r="G24" s="32">
        <v>2440133</v>
      </c>
      <c r="H24" s="32" t="s">
        <v>1219</v>
      </c>
      <c r="I24" s="32" t="s">
        <v>1218</v>
      </c>
      <c r="J24" s="32" t="s">
        <v>128</v>
      </c>
      <c r="K24" s="45">
        <v>2</v>
      </c>
    </row>
    <row r="25" spans="1:11" x14ac:dyDescent="0.35">
      <c r="A25" s="45" t="s">
        <v>31</v>
      </c>
      <c r="B25" s="32">
        <v>47587</v>
      </c>
      <c r="C25" s="32" t="s">
        <v>989</v>
      </c>
      <c r="D25" s="45">
        <v>8</v>
      </c>
      <c r="E25" s="45"/>
      <c r="F25" s="45">
        <v>10</v>
      </c>
      <c r="G25" s="32">
        <v>2440133</v>
      </c>
      <c r="H25" s="32" t="s">
        <v>1219</v>
      </c>
      <c r="I25" s="32" t="s">
        <v>1218</v>
      </c>
      <c r="J25" s="32" t="s">
        <v>128</v>
      </c>
      <c r="K25" s="45">
        <v>3</v>
      </c>
    </row>
    <row r="26" spans="1:11" x14ac:dyDescent="0.35">
      <c r="A26" s="45" t="s">
        <v>59</v>
      </c>
      <c r="B26" s="32">
        <v>47576</v>
      </c>
      <c r="C26" s="32" t="s">
        <v>969</v>
      </c>
      <c r="D26" s="45">
        <v>2</v>
      </c>
      <c r="E26" s="45"/>
      <c r="F26" s="45">
        <v>4</v>
      </c>
      <c r="G26" s="32">
        <v>2304858</v>
      </c>
      <c r="H26" s="32" t="s">
        <v>141</v>
      </c>
      <c r="I26" s="32" t="s">
        <v>523</v>
      </c>
      <c r="J26" s="32" t="s">
        <v>524</v>
      </c>
      <c r="K26" s="45">
        <v>1</v>
      </c>
    </row>
    <row r="27" spans="1:11" x14ac:dyDescent="0.35">
      <c r="A27" s="45" t="s">
        <v>31</v>
      </c>
      <c r="B27" s="32">
        <v>47586</v>
      </c>
      <c r="C27" s="32" t="s">
        <v>950</v>
      </c>
      <c r="D27" s="45">
        <v>7</v>
      </c>
      <c r="E27" s="45"/>
      <c r="F27" s="45">
        <v>22</v>
      </c>
      <c r="G27" s="32">
        <v>2304858</v>
      </c>
      <c r="H27" s="32" t="s">
        <v>141</v>
      </c>
      <c r="I27" s="32" t="s">
        <v>523</v>
      </c>
      <c r="J27" s="32" t="s">
        <v>524</v>
      </c>
      <c r="K27" s="45">
        <v>3</v>
      </c>
    </row>
    <row r="28" spans="1:11" x14ac:dyDescent="0.35">
      <c r="A28" s="45" t="s">
        <v>59</v>
      </c>
      <c r="B28" s="32">
        <v>47576</v>
      </c>
      <c r="C28" s="32" t="s">
        <v>969</v>
      </c>
      <c r="D28" s="45">
        <v>3</v>
      </c>
      <c r="E28" s="45"/>
      <c r="F28" s="45">
        <v>26</v>
      </c>
      <c r="G28" s="32">
        <v>2251361</v>
      </c>
      <c r="H28" s="32" t="s">
        <v>543</v>
      </c>
      <c r="I28" s="32" t="s">
        <v>544</v>
      </c>
      <c r="J28" s="32" t="s">
        <v>189</v>
      </c>
      <c r="K28" s="45">
        <v>1</v>
      </c>
    </row>
    <row r="29" spans="1:11" x14ac:dyDescent="0.35">
      <c r="A29" s="45" t="s">
        <v>31</v>
      </c>
      <c r="B29" s="32">
        <v>47586</v>
      </c>
      <c r="C29" s="32" t="s">
        <v>950</v>
      </c>
      <c r="D29" s="45">
        <v>6</v>
      </c>
      <c r="E29" s="45"/>
      <c r="F29" s="45">
        <v>9</v>
      </c>
      <c r="G29" s="32">
        <v>2251361</v>
      </c>
      <c r="H29" s="32" t="s">
        <v>543</v>
      </c>
      <c r="I29" s="32" t="s">
        <v>544</v>
      </c>
      <c r="J29" s="32" t="s">
        <v>189</v>
      </c>
      <c r="K29" s="45">
        <v>3</v>
      </c>
    </row>
    <row r="30" spans="1:11" x14ac:dyDescent="0.35">
      <c r="A30" s="45" t="s">
        <v>39</v>
      </c>
      <c r="B30" s="32">
        <v>47601</v>
      </c>
      <c r="C30" s="32" t="s">
        <v>1003</v>
      </c>
      <c r="D30" s="45">
        <v>4</v>
      </c>
      <c r="E30" s="45"/>
      <c r="F30" s="45">
        <v>12</v>
      </c>
      <c r="G30" s="32">
        <v>2359062</v>
      </c>
      <c r="H30" s="32" t="s">
        <v>187</v>
      </c>
      <c r="I30" s="32" t="s">
        <v>1106</v>
      </c>
      <c r="J30" s="32" t="s">
        <v>1107</v>
      </c>
      <c r="K30" s="45">
        <v>5</v>
      </c>
    </row>
    <row r="31" spans="1:11" x14ac:dyDescent="0.35">
      <c r="A31" s="45" t="s">
        <v>31</v>
      </c>
      <c r="B31" s="32">
        <v>47582</v>
      </c>
      <c r="C31" s="32" t="s">
        <v>991</v>
      </c>
      <c r="D31" s="45">
        <v>9</v>
      </c>
      <c r="E31" s="45"/>
      <c r="F31" s="45">
        <v>7</v>
      </c>
      <c r="G31" s="32">
        <v>2359062</v>
      </c>
      <c r="H31" s="32" t="s">
        <v>187</v>
      </c>
      <c r="I31" s="32" t="s">
        <v>1106</v>
      </c>
      <c r="J31" s="32" t="s">
        <v>1107</v>
      </c>
      <c r="K31" s="45">
        <v>3</v>
      </c>
    </row>
    <row r="32" spans="1:11" x14ac:dyDescent="0.35">
      <c r="A32" s="45" t="s">
        <v>59</v>
      </c>
      <c r="B32" s="32">
        <v>47603</v>
      </c>
      <c r="C32" s="32" t="s">
        <v>957</v>
      </c>
      <c r="D32" s="45">
        <v>2</v>
      </c>
      <c r="E32" s="45"/>
      <c r="F32" s="45">
        <v>8</v>
      </c>
      <c r="G32" s="32">
        <v>2423592</v>
      </c>
      <c r="H32" s="32" t="s">
        <v>193</v>
      </c>
      <c r="I32" s="32" t="s">
        <v>423</v>
      </c>
      <c r="J32" s="32" t="s">
        <v>419</v>
      </c>
      <c r="K32" s="45">
        <v>2</v>
      </c>
    </row>
    <row r="33" spans="1:11" x14ac:dyDescent="0.35">
      <c r="A33" s="45" t="s">
        <v>31</v>
      </c>
      <c r="B33" s="32">
        <v>47587</v>
      </c>
      <c r="C33" s="32" t="s">
        <v>989</v>
      </c>
      <c r="D33" s="45">
        <v>8</v>
      </c>
      <c r="E33" s="45"/>
      <c r="F33" s="45">
        <v>5</v>
      </c>
      <c r="G33" s="32">
        <v>2423592</v>
      </c>
      <c r="H33" s="32" t="s">
        <v>193</v>
      </c>
      <c r="I33" s="32" t="s">
        <v>423</v>
      </c>
      <c r="J33" s="32" t="s">
        <v>419</v>
      </c>
      <c r="K33" s="45">
        <v>3</v>
      </c>
    </row>
    <row r="34" spans="1:11" x14ac:dyDescent="0.35">
      <c r="A34" s="45" t="s">
        <v>31</v>
      </c>
      <c r="B34" s="32">
        <v>47618</v>
      </c>
      <c r="C34" s="32" t="s">
        <v>932</v>
      </c>
      <c r="D34" s="45">
        <v>2</v>
      </c>
      <c r="E34" s="45"/>
      <c r="F34" s="45">
        <v>10</v>
      </c>
      <c r="G34" s="32">
        <v>2423602</v>
      </c>
      <c r="H34" s="32" t="s">
        <v>444</v>
      </c>
      <c r="I34" s="32" t="s">
        <v>423</v>
      </c>
      <c r="J34" s="32" t="s">
        <v>419</v>
      </c>
      <c r="K34" s="45">
        <v>3</v>
      </c>
    </row>
    <row r="35" spans="1:11" x14ac:dyDescent="0.35">
      <c r="A35" s="45" t="s">
        <v>59</v>
      </c>
      <c r="B35" s="32">
        <v>47577</v>
      </c>
      <c r="C35" s="32" t="s">
        <v>997</v>
      </c>
      <c r="D35" s="45">
        <v>5</v>
      </c>
      <c r="E35" s="45"/>
      <c r="F35" s="45">
        <v>22</v>
      </c>
      <c r="G35" s="32">
        <v>2423602</v>
      </c>
      <c r="H35" s="32" t="s">
        <v>444</v>
      </c>
      <c r="I35" s="32" t="s">
        <v>423</v>
      </c>
      <c r="J35" s="32" t="s">
        <v>419</v>
      </c>
      <c r="K35" s="45">
        <v>2</v>
      </c>
    </row>
    <row r="36" spans="1:11" x14ac:dyDescent="0.35">
      <c r="A36" s="45" t="s">
        <v>59</v>
      </c>
      <c r="B36" s="32">
        <v>47576</v>
      </c>
      <c r="C36" s="32" t="s">
        <v>969</v>
      </c>
      <c r="D36" s="45">
        <v>3</v>
      </c>
      <c r="E36" s="45"/>
      <c r="F36" s="45">
        <v>16</v>
      </c>
      <c r="G36" s="32">
        <v>3181629</v>
      </c>
      <c r="H36" s="32" t="s">
        <v>1200</v>
      </c>
      <c r="I36" s="32" t="s">
        <v>251</v>
      </c>
      <c r="J36" s="32" t="s">
        <v>531</v>
      </c>
      <c r="K36" s="45">
        <v>1</v>
      </c>
    </row>
    <row r="37" spans="1:11" x14ac:dyDescent="0.35">
      <c r="A37" s="45" t="s">
        <v>31</v>
      </c>
      <c r="B37" s="32">
        <v>47586</v>
      </c>
      <c r="C37" s="32" t="s">
        <v>950</v>
      </c>
      <c r="D37" s="45">
        <v>7</v>
      </c>
      <c r="E37" s="45"/>
      <c r="F37" s="45">
        <v>24</v>
      </c>
      <c r="G37" s="32">
        <v>3181629</v>
      </c>
      <c r="H37" s="32" t="s">
        <v>1200</v>
      </c>
      <c r="I37" s="32" t="s">
        <v>251</v>
      </c>
      <c r="J37" s="32" t="s">
        <v>531</v>
      </c>
      <c r="K37" s="45">
        <v>3</v>
      </c>
    </row>
    <row r="38" spans="1:11" x14ac:dyDescent="0.35">
      <c r="A38" s="45" t="s">
        <v>59</v>
      </c>
      <c r="B38" s="32">
        <v>47598</v>
      </c>
      <c r="C38" s="32" t="s">
        <v>953</v>
      </c>
      <c r="D38" s="45">
        <v>1</v>
      </c>
      <c r="E38" s="45"/>
      <c r="F38" s="45">
        <v>4</v>
      </c>
      <c r="G38" s="32">
        <v>3076495</v>
      </c>
      <c r="H38" s="32" t="s">
        <v>1071</v>
      </c>
      <c r="I38" s="32" t="s">
        <v>1070</v>
      </c>
      <c r="J38" s="32" t="s">
        <v>189</v>
      </c>
      <c r="K38" s="45">
        <v>2</v>
      </c>
    </row>
    <row r="39" spans="1:11" x14ac:dyDescent="0.35">
      <c r="A39" s="45" t="s">
        <v>31</v>
      </c>
      <c r="B39" s="32">
        <v>47582</v>
      </c>
      <c r="C39" s="32" t="s">
        <v>991</v>
      </c>
      <c r="D39" s="45">
        <v>9</v>
      </c>
      <c r="E39" s="45"/>
      <c r="F39" s="45">
        <v>1</v>
      </c>
      <c r="G39" s="32">
        <v>3076495</v>
      </c>
      <c r="H39" s="32" t="s">
        <v>1071</v>
      </c>
      <c r="I39" s="32" t="s">
        <v>1070</v>
      </c>
      <c r="J39" s="32" t="s">
        <v>189</v>
      </c>
      <c r="K39" s="45">
        <v>3</v>
      </c>
    </row>
    <row r="40" spans="1:11" x14ac:dyDescent="0.35">
      <c r="A40" s="45" t="s">
        <v>59</v>
      </c>
      <c r="B40" s="32">
        <v>47576</v>
      </c>
      <c r="C40" s="32" t="s">
        <v>969</v>
      </c>
      <c r="D40" s="45">
        <v>2</v>
      </c>
      <c r="E40" s="45"/>
      <c r="F40" s="45">
        <v>15</v>
      </c>
      <c r="G40" s="32">
        <v>2447862</v>
      </c>
      <c r="H40" s="32" t="s">
        <v>663</v>
      </c>
      <c r="I40" s="32" t="s">
        <v>664</v>
      </c>
      <c r="J40" s="32" t="s">
        <v>537</v>
      </c>
      <c r="K40" s="45">
        <v>1</v>
      </c>
    </row>
    <row r="41" spans="1:11" x14ac:dyDescent="0.35">
      <c r="A41" s="45" t="s">
        <v>31</v>
      </c>
      <c r="B41" s="32">
        <v>47586</v>
      </c>
      <c r="C41" s="32" t="s">
        <v>950</v>
      </c>
      <c r="D41" s="45">
        <v>7</v>
      </c>
      <c r="E41" s="45"/>
      <c r="F41" s="45">
        <v>14</v>
      </c>
      <c r="G41" s="32">
        <v>2447862</v>
      </c>
      <c r="H41" s="32" t="s">
        <v>663</v>
      </c>
      <c r="I41" s="32" t="s">
        <v>664</v>
      </c>
      <c r="J41" s="32" t="s">
        <v>537</v>
      </c>
      <c r="K41" s="45">
        <v>3</v>
      </c>
    </row>
    <row r="42" spans="1:11" x14ac:dyDescent="0.35">
      <c r="A42" s="45" t="s">
        <v>59</v>
      </c>
      <c r="B42" s="32">
        <v>47603</v>
      </c>
      <c r="C42" s="32" t="s">
        <v>957</v>
      </c>
      <c r="D42" s="45">
        <v>3</v>
      </c>
      <c r="E42" s="45"/>
      <c r="F42" s="45">
        <v>17</v>
      </c>
      <c r="G42" s="32">
        <v>2527621</v>
      </c>
      <c r="H42" s="32" t="s">
        <v>164</v>
      </c>
      <c r="I42" s="32" t="s">
        <v>553</v>
      </c>
      <c r="J42" s="32" t="s">
        <v>179</v>
      </c>
      <c r="K42" s="45">
        <v>2</v>
      </c>
    </row>
    <row r="43" spans="1:11" x14ac:dyDescent="0.35">
      <c r="A43" s="45" t="s">
        <v>31</v>
      </c>
      <c r="B43" s="32">
        <v>47587</v>
      </c>
      <c r="C43" s="32" t="s">
        <v>989</v>
      </c>
      <c r="D43" s="45">
        <v>8</v>
      </c>
      <c r="E43" s="45"/>
      <c r="F43" s="45">
        <v>1</v>
      </c>
      <c r="G43" s="32">
        <v>2527621</v>
      </c>
      <c r="H43" s="32" t="s">
        <v>164</v>
      </c>
      <c r="I43" s="32" t="s">
        <v>553</v>
      </c>
      <c r="J43" s="32" t="s">
        <v>179</v>
      </c>
      <c r="K43" s="45">
        <v>3</v>
      </c>
    </row>
    <row r="44" spans="1:11" x14ac:dyDescent="0.35">
      <c r="A44" s="142" t="s">
        <v>59</v>
      </c>
      <c r="B44" s="143">
        <v>47597</v>
      </c>
      <c r="C44" s="143" t="s">
        <v>936</v>
      </c>
      <c r="D44" s="142">
        <v>5</v>
      </c>
      <c r="E44" s="142"/>
      <c r="F44" s="142">
        <v>22</v>
      </c>
      <c r="G44" s="143">
        <v>2967468</v>
      </c>
      <c r="H44" s="143" t="s">
        <v>249</v>
      </c>
      <c r="I44" s="143" t="s">
        <v>1063</v>
      </c>
      <c r="J44" s="143" t="s">
        <v>267</v>
      </c>
      <c r="K44" s="142">
        <v>1</v>
      </c>
    </row>
    <row r="45" spans="1:11" x14ac:dyDescent="0.35">
      <c r="A45" s="142" t="s">
        <v>31</v>
      </c>
      <c r="B45" s="143">
        <v>47614</v>
      </c>
      <c r="C45" s="143" t="s">
        <v>948</v>
      </c>
      <c r="D45" s="142">
        <v>4</v>
      </c>
      <c r="E45" s="142"/>
      <c r="F45" s="142">
        <v>17</v>
      </c>
      <c r="G45" s="143">
        <v>2967468</v>
      </c>
      <c r="H45" s="143" t="s">
        <v>249</v>
      </c>
      <c r="I45" s="143" t="s">
        <v>1063</v>
      </c>
      <c r="J45" s="143" t="s">
        <v>267</v>
      </c>
      <c r="K45" s="142">
        <v>3</v>
      </c>
    </row>
    <row r="46" spans="1:11" x14ac:dyDescent="0.35">
      <c r="A46" s="142" t="s">
        <v>59</v>
      </c>
      <c r="B46" s="143">
        <v>47597</v>
      </c>
      <c r="C46" s="143" t="s">
        <v>936</v>
      </c>
      <c r="D46" s="142">
        <v>5</v>
      </c>
      <c r="E46" s="142"/>
      <c r="F46" s="142">
        <v>4</v>
      </c>
      <c r="G46" s="143">
        <v>2444990</v>
      </c>
      <c r="H46" s="143" t="s">
        <v>490</v>
      </c>
      <c r="I46" s="143" t="s">
        <v>491</v>
      </c>
      <c r="J46" s="143" t="s">
        <v>559</v>
      </c>
      <c r="K46" s="142">
        <v>1</v>
      </c>
    </row>
    <row r="47" spans="1:11" x14ac:dyDescent="0.35">
      <c r="A47" s="142" t="s">
        <v>31</v>
      </c>
      <c r="B47" s="143">
        <v>47614</v>
      </c>
      <c r="C47" s="143" t="s">
        <v>948</v>
      </c>
      <c r="D47" s="142">
        <v>4</v>
      </c>
      <c r="E47" s="142"/>
      <c r="F47" s="142">
        <v>14</v>
      </c>
      <c r="G47" s="143">
        <v>2444990</v>
      </c>
      <c r="H47" s="143" t="s">
        <v>490</v>
      </c>
      <c r="I47" s="143" t="s">
        <v>491</v>
      </c>
      <c r="J47" s="143" t="s">
        <v>559</v>
      </c>
      <c r="K47" s="142">
        <v>3</v>
      </c>
    </row>
    <row r="48" spans="1:11" x14ac:dyDescent="0.35">
      <c r="A48" s="45" t="s">
        <v>31</v>
      </c>
      <c r="B48" s="32">
        <v>47586</v>
      </c>
      <c r="C48" s="32" t="s">
        <v>950</v>
      </c>
      <c r="D48" s="45">
        <v>7</v>
      </c>
      <c r="E48" s="45"/>
      <c r="F48" s="45">
        <v>16</v>
      </c>
      <c r="G48" s="32">
        <v>2917400</v>
      </c>
      <c r="H48" s="32" t="s">
        <v>638</v>
      </c>
      <c r="I48" s="32" t="s">
        <v>639</v>
      </c>
      <c r="J48" s="32" t="s">
        <v>143</v>
      </c>
      <c r="K48" s="45">
        <v>3</v>
      </c>
    </row>
    <row r="49" spans="1:11" x14ac:dyDescent="0.35">
      <c r="A49" s="45" t="s">
        <v>39</v>
      </c>
      <c r="B49" s="32">
        <v>47606</v>
      </c>
      <c r="C49" s="32" t="s">
        <v>999</v>
      </c>
      <c r="D49" s="45">
        <v>5</v>
      </c>
      <c r="E49" s="45"/>
      <c r="F49" s="45">
        <v>14</v>
      </c>
      <c r="G49" s="32">
        <v>2917400</v>
      </c>
      <c r="H49" s="32" t="s">
        <v>638</v>
      </c>
      <c r="I49" s="32" t="s">
        <v>639</v>
      </c>
      <c r="J49" s="32" t="s">
        <v>143</v>
      </c>
      <c r="K49" s="45">
        <v>4</v>
      </c>
    </row>
    <row r="50" spans="1:11" x14ac:dyDescent="0.35">
      <c r="A50" s="45" t="s">
        <v>59</v>
      </c>
      <c r="B50" s="32">
        <v>47576</v>
      </c>
      <c r="C50" s="32" t="s">
        <v>969</v>
      </c>
      <c r="D50" s="45">
        <v>2</v>
      </c>
      <c r="E50" s="45"/>
      <c r="F50" s="45">
        <v>3</v>
      </c>
      <c r="G50" s="32">
        <v>2052302</v>
      </c>
      <c r="H50" s="32" t="s">
        <v>581</v>
      </c>
      <c r="I50" s="32" t="s">
        <v>329</v>
      </c>
      <c r="J50" s="32" t="s">
        <v>291</v>
      </c>
      <c r="K50" s="45">
        <v>1</v>
      </c>
    </row>
    <row r="51" spans="1:11" x14ac:dyDescent="0.35">
      <c r="A51" s="45" t="s">
        <v>31</v>
      </c>
      <c r="B51" s="32">
        <v>47586</v>
      </c>
      <c r="C51" s="32" t="s">
        <v>950</v>
      </c>
      <c r="D51" s="45">
        <v>6</v>
      </c>
      <c r="E51" s="45"/>
      <c r="F51" s="45">
        <v>5</v>
      </c>
      <c r="G51" s="32">
        <v>2052302</v>
      </c>
      <c r="H51" s="32" t="s">
        <v>581</v>
      </c>
      <c r="I51" s="32" t="s">
        <v>329</v>
      </c>
      <c r="J51" s="32" t="s">
        <v>188</v>
      </c>
      <c r="K51" s="45">
        <v>3</v>
      </c>
    </row>
    <row r="52" spans="1:11" x14ac:dyDescent="0.35">
      <c r="A52" s="142" t="s">
        <v>31</v>
      </c>
      <c r="B52" s="143">
        <v>47614</v>
      </c>
      <c r="C52" s="143" t="s">
        <v>948</v>
      </c>
      <c r="D52" s="142">
        <v>3</v>
      </c>
      <c r="E52" s="142"/>
      <c r="F52" s="142">
        <v>1</v>
      </c>
      <c r="G52" s="143">
        <v>2483397</v>
      </c>
      <c r="H52" s="143" t="s">
        <v>211</v>
      </c>
      <c r="I52" s="143" t="s">
        <v>212</v>
      </c>
      <c r="J52" s="143" t="s">
        <v>213</v>
      </c>
      <c r="K52" s="142">
        <v>3</v>
      </c>
    </row>
    <row r="53" spans="1:11" x14ac:dyDescent="0.35">
      <c r="A53" s="142" t="s">
        <v>59</v>
      </c>
      <c r="B53" s="143">
        <v>47597</v>
      </c>
      <c r="C53" s="143" t="s">
        <v>936</v>
      </c>
      <c r="D53" s="142">
        <v>5</v>
      </c>
      <c r="E53" s="142"/>
      <c r="F53" s="142">
        <v>21</v>
      </c>
      <c r="G53" s="143">
        <v>2483397</v>
      </c>
      <c r="H53" s="143" t="s">
        <v>211</v>
      </c>
      <c r="I53" s="143" t="s">
        <v>212</v>
      </c>
      <c r="J53" s="143" t="s">
        <v>213</v>
      </c>
      <c r="K53" s="142">
        <v>1</v>
      </c>
    </row>
    <row r="54" spans="1:11" x14ac:dyDescent="0.35">
      <c r="A54" s="45" t="s">
        <v>31</v>
      </c>
      <c r="B54" s="32">
        <v>47614</v>
      </c>
      <c r="C54" s="32" t="s">
        <v>948</v>
      </c>
      <c r="D54" s="45">
        <v>3</v>
      </c>
      <c r="E54" s="45"/>
      <c r="F54" s="45">
        <v>9</v>
      </c>
      <c r="G54" s="32">
        <v>2532536</v>
      </c>
      <c r="H54" s="32" t="s">
        <v>199</v>
      </c>
      <c r="I54" s="32" t="s">
        <v>1081</v>
      </c>
      <c r="J54" s="32" t="s">
        <v>1356</v>
      </c>
      <c r="K54" s="45">
        <v>3</v>
      </c>
    </row>
    <row r="55" spans="1:11" x14ac:dyDescent="0.35">
      <c r="A55" s="45" t="s">
        <v>59</v>
      </c>
      <c r="B55" s="32">
        <v>47597</v>
      </c>
      <c r="C55" s="32" t="s">
        <v>936</v>
      </c>
      <c r="D55" s="45">
        <v>5</v>
      </c>
      <c r="E55" s="45"/>
      <c r="F55" s="45">
        <v>17</v>
      </c>
      <c r="G55" s="32">
        <v>2532536</v>
      </c>
      <c r="H55" s="32" t="s">
        <v>199</v>
      </c>
      <c r="I55" s="32" t="s">
        <v>1081</v>
      </c>
      <c r="J55" s="32" t="s">
        <v>1356</v>
      </c>
      <c r="K55" s="45">
        <v>1</v>
      </c>
    </row>
    <row r="56" spans="1:11" x14ac:dyDescent="0.35">
      <c r="A56" s="45" t="s">
        <v>59</v>
      </c>
      <c r="B56" s="32">
        <v>47603</v>
      </c>
      <c r="C56" s="32" t="s">
        <v>957</v>
      </c>
      <c r="D56" s="45">
        <v>2</v>
      </c>
      <c r="E56" s="45"/>
      <c r="F56" s="45">
        <v>7</v>
      </c>
      <c r="G56" s="32">
        <v>2521601</v>
      </c>
      <c r="H56" s="32" t="s">
        <v>511</v>
      </c>
      <c r="I56" s="32" t="s">
        <v>590</v>
      </c>
      <c r="J56" s="32" t="s">
        <v>357</v>
      </c>
      <c r="K56" s="45">
        <v>2</v>
      </c>
    </row>
    <row r="57" spans="1:11" x14ac:dyDescent="0.35">
      <c r="A57" s="45" t="s">
        <v>31</v>
      </c>
      <c r="B57" s="32">
        <v>47587</v>
      </c>
      <c r="C57" s="32" t="s">
        <v>989</v>
      </c>
      <c r="D57" s="45">
        <v>8</v>
      </c>
      <c r="E57" s="45"/>
      <c r="F57" s="45">
        <v>16</v>
      </c>
      <c r="G57" s="32">
        <v>2521601</v>
      </c>
      <c r="H57" s="32" t="s">
        <v>511</v>
      </c>
      <c r="I57" s="32" t="s">
        <v>590</v>
      </c>
      <c r="J57" s="32" t="s">
        <v>357</v>
      </c>
      <c r="K57" s="45">
        <v>3</v>
      </c>
    </row>
    <row r="58" spans="1:11" x14ac:dyDescent="0.35">
      <c r="A58" s="45" t="s">
        <v>59</v>
      </c>
      <c r="B58" s="32">
        <v>47616</v>
      </c>
      <c r="C58" s="32" t="s">
        <v>1011</v>
      </c>
      <c r="D58" s="45">
        <v>1</v>
      </c>
      <c r="E58" s="45"/>
      <c r="F58" s="45">
        <v>2</v>
      </c>
      <c r="G58" s="32">
        <v>2439453</v>
      </c>
      <c r="H58" s="32" t="s">
        <v>1146</v>
      </c>
      <c r="I58" s="32" t="s">
        <v>1145</v>
      </c>
      <c r="J58" s="32" t="s">
        <v>1144</v>
      </c>
      <c r="K58" s="45">
        <v>1</v>
      </c>
    </row>
    <row r="59" spans="1:11" x14ac:dyDescent="0.35">
      <c r="A59" s="45" t="s">
        <v>31</v>
      </c>
      <c r="B59" s="32">
        <v>47591</v>
      </c>
      <c r="C59" s="32" t="s">
        <v>941</v>
      </c>
      <c r="D59" s="45">
        <v>9</v>
      </c>
      <c r="E59" s="45"/>
      <c r="F59" s="45">
        <v>6</v>
      </c>
      <c r="G59" s="32">
        <v>2439453</v>
      </c>
      <c r="H59" s="32" t="s">
        <v>1146</v>
      </c>
      <c r="I59" s="32" t="s">
        <v>1145</v>
      </c>
      <c r="J59" s="32" t="s">
        <v>1144</v>
      </c>
      <c r="K59" s="45">
        <v>3</v>
      </c>
    </row>
    <row r="60" spans="1:11" x14ac:dyDescent="0.35">
      <c r="A60" s="45" t="s">
        <v>59</v>
      </c>
      <c r="B60" s="32">
        <v>47576</v>
      </c>
      <c r="C60" s="32" t="s">
        <v>969</v>
      </c>
      <c r="D60" s="45">
        <v>3</v>
      </c>
      <c r="E60" s="45"/>
      <c r="F60" s="45">
        <v>19</v>
      </c>
      <c r="G60" s="32">
        <v>2296175</v>
      </c>
      <c r="H60" s="32" t="s">
        <v>909</v>
      </c>
      <c r="I60" s="32" t="s">
        <v>1109</v>
      </c>
      <c r="J60" s="32" t="s">
        <v>1107</v>
      </c>
      <c r="K60" s="45">
        <v>1</v>
      </c>
    </row>
    <row r="61" spans="1:11" x14ac:dyDescent="0.35">
      <c r="A61" s="45" t="s">
        <v>31</v>
      </c>
      <c r="B61" s="32">
        <v>47586</v>
      </c>
      <c r="C61" s="32" t="s">
        <v>950</v>
      </c>
      <c r="D61" s="45">
        <v>7</v>
      </c>
      <c r="E61" s="45"/>
      <c r="F61" s="45">
        <v>13</v>
      </c>
      <c r="G61" s="32">
        <v>2296175</v>
      </c>
      <c r="H61" s="32" t="s">
        <v>909</v>
      </c>
      <c r="I61" s="32" t="s">
        <v>1109</v>
      </c>
      <c r="J61" s="32" t="s">
        <v>1107</v>
      </c>
      <c r="K61" s="45">
        <v>3</v>
      </c>
    </row>
    <row r="62" spans="1:11" x14ac:dyDescent="0.35">
      <c r="A62" s="45" t="s">
        <v>59</v>
      </c>
      <c r="B62" s="32">
        <v>47603</v>
      </c>
      <c r="C62" s="32" t="s">
        <v>957</v>
      </c>
      <c r="D62" s="45">
        <v>3</v>
      </c>
      <c r="E62" s="45"/>
      <c r="F62" s="45">
        <v>10</v>
      </c>
      <c r="G62" s="32">
        <v>2152219</v>
      </c>
      <c r="H62" s="32" t="s">
        <v>424</v>
      </c>
      <c r="I62" s="32" t="s">
        <v>318</v>
      </c>
      <c r="J62" s="32" t="s">
        <v>189</v>
      </c>
      <c r="K62" s="45">
        <v>2</v>
      </c>
    </row>
    <row r="63" spans="1:11" x14ac:dyDescent="0.35">
      <c r="A63" s="45" t="s">
        <v>31</v>
      </c>
      <c r="B63" s="32">
        <v>47587</v>
      </c>
      <c r="C63" s="32" t="s">
        <v>989</v>
      </c>
      <c r="D63" s="45">
        <v>8</v>
      </c>
      <c r="E63" s="45"/>
      <c r="F63" s="45">
        <v>13</v>
      </c>
      <c r="G63" s="32">
        <v>2152219</v>
      </c>
      <c r="H63" s="32" t="s">
        <v>424</v>
      </c>
      <c r="I63" s="32" t="s">
        <v>318</v>
      </c>
      <c r="J63" s="32" t="s">
        <v>189</v>
      </c>
      <c r="K63" s="45">
        <v>3</v>
      </c>
    </row>
    <row r="64" spans="1:11" x14ac:dyDescent="0.35">
      <c r="A64" s="45" t="s">
        <v>59</v>
      </c>
      <c r="B64" s="32">
        <v>47603</v>
      </c>
      <c r="C64" s="32" t="s">
        <v>957</v>
      </c>
      <c r="D64" s="45">
        <v>2</v>
      </c>
      <c r="E64" s="45"/>
      <c r="F64" s="45">
        <v>4</v>
      </c>
      <c r="G64" s="32">
        <v>2530722</v>
      </c>
      <c r="H64" s="32" t="s">
        <v>130</v>
      </c>
      <c r="I64" s="32" t="s">
        <v>190</v>
      </c>
      <c r="J64" s="32" t="s">
        <v>182</v>
      </c>
      <c r="K64" s="45">
        <v>2</v>
      </c>
    </row>
    <row r="65" spans="1:11" x14ac:dyDescent="0.35">
      <c r="A65" s="45" t="s">
        <v>31</v>
      </c>
      <c r="B65" s="32">
        <v>47587</v>
      </c>
      <c r="C65" s="32" t="s">
        <v>989</v>
      </c>
      <c r="D65" s="45">
        <v>8</v>
      </c>
      <c r="E65" s="45"/>
      <c r="F65" s="45">
        <v>11</v>
      </c>
      <c r="G65" s="32">
        <v>2530722</v>
      </c>
      <c r="H65" s="32" t="s">
        <v>130</v>
      </c>
      <c r="I65" s="32" t="s">
        <v>190</v>
      </c>
      <c r="J65" s="32" t="s">
        <v>182</v>
      </c>
      <c r="K65" s="45">
        <v>3</v>
      </c>
    </row>
    <row r="66" spans="1:11" x14ac:dyDescent="0.35">
      <c r="A66" s="142" t="s">
        <v>59</v>
      </c>
      <c r="B66" s="143">
        <v>47597</v>
      </c>
      <c r="C66" s="143" t="s">
        <v>936</v>
      </c>
      <c r="D66" s="142">
        <v>5</v>
      </c>
      <c r="E66" s="142"/>
      <c r="F66" s="142">
        <v>25</v>
      </c>
      <c r="G66" s="143">
        <v>1827133</v>
      </c>
      <c r="H66" s="143" t="s">
        <v>141</v>
      </c>
      <c r="I66" s="143" t="s">
        <v>202</v>
      </c>
      <c r="J66" s="143" t="s">
        <v>182</v>
      </c>
      <c r="K66" s="142">
        <v>1</v>
      </c>
    </row>
    <row r="67" spans="1:11" x14ac:dyDescent="0.35">
      <c r="A67" s="142" t="s">
        <v>31</v>
      </c>
      <c r="B67" s="143">
        <v>47614</v>
      </c>
      <c r="C67" s="143" t="s">
        <v>948</v>
      </c>
      <c r="D67" s="142">
        <v>4</v>
      </c>
      <c r="E67" s="142"/>
      <c r="F67" s="142">
        <v>15</v>
      </c>
      <c r="G67" s="143">
        <v>1827133</v>
      </c>
      <c r="H67" s="143" t="s">
        <v>141</v>
      </c>
      <c r="I67" s="143" t="s">
        <v>202</v>
      </c>
      <c r="J67" s="143" t="s">
        <v>182</v>
      </c>
      <c r="K67" s="142">
        <v>3</v>
      </c>
    </row>
    <row r="68" spans="1:11" x14ac:dyDescent="0.35">
      <c r="A68" s="45" t="s">
        <v>59</v>
      </c>
      <c r="B68" s="32">
        <v>47576</v>
      </c>
      <c r="C68" s="32" t="s">
        <v>969</v>
      </c>
      <c r="D68" s="45">
        <v>3</v>
      </c>
      <c r="E68" s="45"/>
      <c r="F68" s="45">
        <v>25</v>
      </c>
      <c r="G68" s="32">
        <v>3019549</v>
      </c>
      <c r="H68" s="32" t="s">
        <v>246</v>
      </c>
      <c r="I68" s="32" t="s">
        <v>722</v>
      </c>
      <c r="J68" s="32" t="s">
        <v>1107</v>
      </c>
      <c r="K68" s="45">
        <v>1</v>
      </c>
    </row>
    <row r="69" spans="1:11" x14ac:dyDescent="0.35">
      <c r="A69" s="45" t="s">
        <v>31</v>
      </c>
      <c r="B69" s="32">
        <v>47586</v>
      </c>
      <c r="C69" s="32" t="s">
        <v>950</v>
      </c>
      <c r="D69" s="45">
        <v>6</v>
      </c>
      <c r="E69" s="45"/>
      <c r="F69" s="45">
        <v>4</v>
      </c>
      <c r="G69" s="32">
        <v>3019549</v>
      </c>
      <c r="H69" s="32" t="s">
        <v>246</v>
      </c>
      <c r="I69" s="32" t="s">
        <v>722</v>
      </c>
      <c r="J69" s="32" t="s">
        <v>1107</v>
      </c>
      <c r="K69" s="45">
        <v>3</v>
      </c>
    </row>
  </sheetData>
  <autoFilter ref="A3:K69" xr:uid="{19627871-2461-4F21-A927-0B283FA00580}"/>
  <sortState xmlns:xlrd2="http://schemas.microsoft.com/office/spreadsheetml/2017/richdata2" ref="A4:K69">
    <sortCondition ref="I4:I69"/>
    <sortCondition ref="G4:G69"/>
  </sortState>
  <mergeCells count="2">
    <mergeCell ref="A1:K1"/>
    <mergeCell ref="A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3F30-F487-4DC0-BC63-C0B2AB33D268}">
  <dimension ref="A1:J29"/>
  <sheetViews>
    <sheetView topLeftCell="A10" zoomScaleNormal="100" workbookViewId="0">
      <selection activeCell="C10" sqref="C10"/>
    </sheetView>
  </sheetViews>
  <sheetFormatPr defaultColWidth="8.83203125" defaultRowHeight="15.5" x14ac:dyDescent="0.35"/>
  <cols>
    <col min="1" max="1" width="8.1640625" style="144" bestFit="1" customWidth="1"/>
    <col min="2" max="2" width="10.58203125" style="152" customWidth="1"/>
    <col min="3" max="3" width="38.9140625" style="138" bestFit="1" customWidth="1"/>
    <col min="4" max="4" width="8.58203125" style="144" customWidth="1"/>
    <col min="5" max="5" width="12.9140625" style="144" bestFit="1" customWidth="1"/>
    <col min="6" max="6" width="12.58203125" style="152" bestFit="1" customWidth="1"/>
    <col min="7" max="7" width="15.58203125" style="138" customWidth="1"/>
    <col min="8" max="8" width="16.58203125" style="138" customWidth="1"/>
    <col min="9" max="9" width="43.58203125" style="138" bestFit="1" customWidth="1"/>
    <col min="10" max="10" width="12.58203125" style="144" customWidth="1"/>
    <col min="11" max="16384" width="8.83203125" style="138"/>
  </cols>
  <sheetData>
    <row r="1" spans="1:10" ht="18.5" x14ac:dyDescent="0.45">
      <c r="A1" s="185" t="s">
        <v>1430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9" thickBot="1" x14ac:dyDescent="0.5">
      <c r="A2" s="185" t="s">
        <v>1274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144" customFormat="1" x14ac:dyDescent="0.35">
      <c r="A3" s="146" t="s">
        <v>116</v>
      </c>
      <c r="B3" s="147" t="s">
        <v>922</v>
      </c>
      <c r="C3" s="148" t="s">
        <v>117</v>
      </c>
      <c r="D3" s="148" t="s">
        <v>28</v>
      </c>
      <c r="E3" s="148" t="s">
        <v>118</v>
      </c>
      <c r="F3" s="148" t="s">
        <v>921</v>
      </c>
      <c r="G3" s="148" t="s">
        <v>119</v>
      </c>
      <c r="H3" s="148" t="s">
        <v>120</v>
      </c>
      <c r="I3" s="148" t="s">
        <v>121</v>
      </c>
      <c r="J3" s="149" t="s">
        <v>122</v>
      </c>
    </row>
    <row r="4" spans="1:10" x14ac:dyDescent="0.35">
      <c r="A4" s="142" t="s">
        <v>59</v>
      </c>
      <c r="B4" s="145">
        <v>47573</v>
      </c>
      <c r="C4" s="143" t="s">
        <v>975</v>
      </c>
      <c r="D4" s="142">
        <v>2</v>
      </c>
      <c r="E4" s="142">
        <v>14</v>
      </c>
      <c r="F4" s="145">
        <v>2028181</v>
      </c>
      <c r="G4" s="143" t="s">
        <v>197</v>
      </c>
      <c r="H4" s="143" t="s">
        <v>820</v>
      </c>
      <c r="I4" s="143" t="s">
        <v>1009</v>
      </c>
      <c r="J4" s="142">
        <v>3</v>
      </c>
    </row>
    <row r="5" spans="1:10" x14ac:dyDescent="0.35">
      <c r="A5" s="142" t="s">
        <v>59</v>
      </c>
      <c r="B5" s="145">
        <v>47615</v>
      </c>
      <c r="C5" s="143" t="s">
        <v>1010</v>
      </c>
      <c r="D5" s="142">
        <v>5</v>
      </c>
      <c r="E5" s="142">
        <v>6</v>
      </c>
      <c r="F5" s="145">
        <v>2028181</v>
      </c>
      <c r="G5" s="143" t="s">
        <v>197</v>
      </c>
      <c r="H5" s="143" t="s">
        <v>820</v>
      </c>
      <c r="I5" s="143" t="s">
        <v>1009</v>
      </c>
      <c r="J5" s="142">
        <v>2</v>
      </c>
    </row>
    <row r="6" spans="1:10" x14ac:dyDescent="0.35">
      <c r="A6" s="142" t="s">
        <v>59</v>
      </c>
      <c r="B6" s="145">
        <v>47612</v>
      </c>
      <c r="C6" s="143" t="s">
        <v>982</v>
      </c>
      <c r="D6" s="142">
        <v>7</v>
      </c>
      <c r="E6" s="142">
        <v>13</v>
      </c>
      <c r="F6" s="145">
        <v>2251364</v>
      </c>
      <c r="G6" s="143" t="s">
        <v>225</v>
      </c>
      <c r="H6" s="143" t="s">
        <v>226</v>
      </c>
      <c r="I6" s="143" t="s">
        <v>189</v>
      </c>
      <c r="J6" s="142">
        <v>1</v>
      </c>
    </row>
    <row r="7" spans="1:10" x14ac:dyDescent="0.35">
      <c r="A7" s="142" t="s">
        <v>59</v>
      </c>
      <c r="B7" s="145">
        <v>47592</v>
      </c>
      <c r="C7" s="143" t="s">
        <v>1053</v>
      </c>
      <c r="D7" s="142">
        <v>9</v>
      </c>
      <c r="E7" s="142">
        <v>17</v>
      </c>
      <c r="F7" s="145">
        <v>2251364</v>
      </c>
      <c r="G7" s="143" t="s">
        <v>225</v>
      </c>
      <c r="H7" s="143" t="s">
        <v>226</v>
      </c>
      <c r="I7" s="143" t="s">
        <v>189</v>
      </c>
      <c r="J7" s="142">
        <v>3</v>
      </c>
    </row>
    <row r="8" spans="1:10" x14ac:dyDescent="0.35">
      <c r="A8" s="142" t="s">
        <v>31</v>
      </c>
      <c r="B8" s="145">
        <v>47571</v>
      </c>
      <c r="C8" s="143" t="s">
        <v>946</v>
      </c>
      <c r="D8" s="142">
        <v>7</v>
      </c>
      <c r="E8" s="142">
        <v>16</v>
      </c>
      <c r="F8" s="145">
        <v>548499</v>
      </c>
      <c r="G8" s="143" t="s">
        <v>708</v>
      </c>
      <c r="H8" s="143" t="s">
        <v>896</v>
      </c>
      <c r="I8" s="143" t="s">
        <v>531</v>
      </c>
      <c r="J8" s="142">
        <v>3</v>
      </c>
    </row>
    <row r="9" spans="1:10" x14ac:dyDescent="0.35">
      <c r="A9" s="142" t="s">
        <v>59</v>
      </c>
      <c r="B9" s="145">
        <v>47595</v>
      </c>
      <c r="C9" s="143" t="s">
        <v>923</v>
      </c>
      <c r="D9" s="142">
        <v>8</v>
      </c>
      <c r="E9" s="142">
        <v>9</v>
      </c>
      <c r="F9" s="145">
        <v>548499</v>
      </c>
      <c r="G9" s="143" t="s">
        <v>708</v>
      </c>
      <c r="H9" s="143" t="s">
        <v>896</v>
      </c>
      <c r="I9" s="143" t="s">
        <v>531</v>
      </c>
      <c r="J9" s="142">
        <v>1</v>
      </c>
    </row>
    <row r="10" spans="1:10" x14ac:dyDescent="0.35">
      <c r="A10" s="142" t="s">
        <v>31</v>
      </c>
      <c r="B10" s="145">
        <v>47575</v>
      </c>
      <c r="C10" s="143" t="s">
        <v>974</v>
      </c>
      <c r="D10" s="142">
        <v>4</v>
      </c>
      <c r="E10" s="142">
        <v>12</v>
      </c>
      <c r="F10" s="145">
        <v>1997671</v>
      </c>
      <c r="G10" s="143" t="s">
        <v>795</v>
      </c>
      <c r="H10" s="143" t="s">
        <v>850</v>
      </c>
      <c r="I10" s="143" t="s">
        <v>531</v>
      </c>
      <c r="J10" s="142">
        <v>3</v>
      </c>
    </row>
    <row r="11" spans="1:10" x14ac:dyDescent="0.35">
      <c r="A11" s="142" t="s">
        <v>31</v>
      </c>
      <c r="B11" s="145">
        <v>47585</v>
      </c>
      <c r="C11" s="143" t="s">
        <v>1320</v>
      </c>
      <c r="D11" s="142">
        <v>9</v>
      </c>
      <c r="E11" s="142">
        <v>3</v>
      </c>
      <c r="F11" s="145">
        <v>1997671</v>
      </c>
      <c r="G11" s="143" t="s">
        <v>795</v>
      </c>
      <c r="H11" s="143" t="s">
        <v>850</v>
      </c>
      <c r="I11" s="143" t="s">
        <v>531</v>
      </c>
      <c r="J11" s="142">
        <v>2</v>
      </c>
    </row>
    <row r="12" spans="1:10" x14ac:dyDescent="0.35">
      <c r="A12" s="142" t="s">
        <v>59</v>
      </c>
      <c r="B12" s="145">
        <v>47593</v>
      </c>
      <c r="C12" s="143" t="s">
        <v>986</v>
      </c>
      <c r="D12" s="142">
        <v>3</v>
      </c>
      <c r="E12" s="142">
        <v>4</v>
      </c>
      <c r="F12" s="145">
        <v>3116924</v>
      </c>
      <c r="G12" s="143" t="s">
        <v>837</v>
      </c>
      <c r="H12" s="143" t="s">
        <v>838</v>
      </c>
      <c r="I12" s="143" t="s">
        <v>1009</v>
      </c>
      <c r="J12" s="142">
        <v>3</v>
      </c>
    </row>
    <row r="13" spans="1:10" x14ac:dyDescent="0.35">
      <c r="A13" s="142" t="s">
        <v>59</v>
      </c>
      <c r="B13" s="145">
        <v>47595</v>
      </c>
      <c r="C13" s="143" t="s">
        <v>923</v>
      </c>
      <c r="D13" s="142">
        <v>9</v>
      </c>
      <c r="E13" s="142">
        <v>23</v>
      </c>
      <c r="F13" s="145">
        <v>3116924</v>
      </c>
      <c r="G13" s="143" t="s">
        <v>837</v>
      </c>
      <c r="H13" s="143" t="s">
        <v>838</v>
      </c>
      <c r="I13" s="143" t="s">
        <v>1009</v>
      </c>
      <c r="J13" s="142">
        <v>1</v>
      </c>
    </row>
    <row r="14" spans="1:10" x14ac:dyDescent="0.35">
      <c r="A14" s="142" t="s">
        <v>59</v>
      </c>
      <c r="B14" s="145">
        <v>47571</v>
      </c>
      <c r="C14" s="143" t="s">
        <v>946</v>
      </c>
      <c r="D14" s="142">
        <v>6</v>
      </c>
      <c r="E14" s="142">
        <v>1</v>
      </c>
      <c r="F14" s="145">
        <v>2177387</v>
      </c>
      <c r="G14" s="143" t="s">
        <v>295</v>
      </c>
      <c r="H14" s="143" t="s">
        <v>193</v>
      </c>
      <c r="I14" s="143" t="s">
        <v>149</v>
      </c>
      <c r="J14" s="142">
        <v>3</v>
      </c>
    </row>
    <row r="15" spans="1:10" x14ac:dyDescent="0.35">
      <c r="A15" s="142" t="s">
        <v>59</v>
      </c>
      <c r="B15" s="145">
        <v>47595</v>
      </c>
      <c r="C15" s="143" t="s">
        <v>923</v>
      </c>
      <c r="D15" s="142">
        <v>9</v>
      </c>
      <c r="E15" s="142">
        <v>20</v>
      </c>
      <c r="F15" s="145">
        <v>2177387</v>
      </c>
      <c r="G15" s="143" t="s">
        <v>295</v>
      </c>
      <c r="H15" s="143" t="s">
        <v>193</v>
      </c>
      <c r="I15" s="143" t="s">
        <v>149</v>
      </c>
      <c r="J15" s="142">
        <v>1</v>
      </c>
    </row>
    <row r="16" spans="1:10" x14ac:dyDescent="0.35">
      <c r="A16" s="142" t="s">
        <v>58</v>
      </c>
      <c r="B16" s="145">
        <v>47573</v>
      </c>
      <c r="C16" s="143" t="s">
        <v>975</v>
      </c>
      <c r="D16" s="142">
        <v>2</v>
      </c>
      <c r="E16" s="142">
        <v>10</v>
      </c>
      <c r="F16" s="145">
        <v>2557768</v>
      </c>
      <c r="G16" s="143" t="s">
        <v>146</v>
      </c>
      <c r="H16" s="143" t="s">
        <v>567</v>
      </c>
      <c r="I16" s="143" t="s">
        <v>161</v>
      </c>
      <c r="J16" s="142">
        <v>3</v>
      </c>
    </row>
    <row r="17" spans="1:10" x14ac:dyDescent="0.35">
      <c r="A17" s="142" t="s">
        <v>58</v>
      </c>
      <c r="B17" s="145">
        <v>47615</v>
      </c>
      <c r="C17" s="143" t="s">
        <v>1010</v>
      </c>
      <c r="D17" s="142">
        <v>5</v>
      </c>
      <c r="E17" s="142">
        <v>7</v>
      </c>
      <c r="F17" s="145">
        <v>2557768</v>
      </c>
      <c r="G17" s="143" t="s">
        <v>146</v>
      </c>
      <c r="H17" s="143" t="s">
        <v>567</v>
      </c>
      <c r="I17" s="143" t="s">
        <v>161</v>
      </c>
      <c r="J17" s="142">
        <v>2</v>
      </c>
    </row>
    <row r="18" spans="1:10" s="137" customFormat="1" x14ac:dyDescent="0.35">
      <c r="A18" s="109" t="s">
        <v>31</v>
      </c>
      <c r="B18" s="110">
        <v>47574</v>
      </c>
      <c r="C18" s="111" t="s">
        <v>951</v>
      </c>
      <c r="D18" s="109">
        <v>5</v>
      </c>
      <c r="E18" s="109">
        <v>1</v>
      </c>
      <c r="F18" s="110">
        <v>1525469</v>
      </c>
      <c r="G18" s="111" t="s">
        <v>304</v>
      </c>
      <c r="H18" s="111" t="s">
        <v>212</v>
      </c>
      <c r="I18" s="111" t="s">
        <v>1231</v>
      </c>
      <c r="J18" s="109">
        <v>3</v>
      </c>
    </row>
    <row r="19" spans="1:10" s="137" customFormat="1" x14ac:dyDescent="0.35">
      <c r="A19" s="109" t="s">
        <v>58</v>
      </c>
      <c r="B19" s="110">
        <v>47619</v>
      </c>
      <c r="C19" s="111" t="s">
        <v>1387</v>
      </c>
      <c r="D19" s="109">
        <v>6</v>
      </c>
      <c r="E19" s="109">
        <v>2</v>
      </c>
      <c r="F19" s="110">
        <v>1525469</v>
      </c>
      <c r="G19" s="111" t="s">
        <v>304</v>
      </c>
      <c r="H19" s="111" t="s">
        <v>212</v>
      </c>
      <c r="I19" s="111" t="s">
        <v>1231</v>
      </c>
      <c r="J19" s="109">
        <v>2</v>
      </c>
    </row>
    <row r="20" spans="1:10" x14ac:dyDescent="0.35">
      <c r="A20" s="142" t="s">
        <v>31</v>
      </c>
      <c r="B20" s="145">
        <v>47573</v>
      </c>
      <c r="C20" s="143" t="s">
        <v>975</v>
      </c>
      <c r="D20" s="142">
        <v>2</v>
      </c>
      <c r="E20" s="142">
        <v>2</v>
      </c>
      <c r="F20" s="145">
        <v>2606800</v>
      </c>
      <c r="G20" s="143" t="s">
        <v>1103</v>
      </c>
      <c r="H20" s="143" t="s">
        <v>1102</v>
      </c>
      <c r="I20" s="143" t="s">
        <v>168</v>
      </c>
      <c r="J20" s="142">
        <v>3</v>
      </c>
    </row>
    <row r="21" spans="1:10" x14ac:dyDescent="0.35">
      <c r="A21" s="142" t="s">
        <v>31</v>
      </c>
      <c r="B21" s="145">
        <v>47615</v>
      </c>
      <c r="C21" s="143" t="s">
        <v>1010</v>
      </c>
      <c r="D21" s="142">
        <v>5</v>
      </c>
      <c r="E21" s="142">
        <v>3</v>
      </c>
      <c r="F21" s="145">
        <v>2606800</v>
      </c>
      <c r="G21" s="143" t="s">
        <v>1103</v>
      </c>
      <c r="H21" s="143" t="s">
        <v>1102</v>
      </c>
      <c r="I21" s="143" t="s">
        <v>275</v>
      </c>
      <c r="J21" s="142">
        <v>2</v>
      </c>
    </row>
    <row r="22" spans="1:10" x14ac:dyDescent="0.35">
      <c r="A22" s="142" t="s">
        <v>31</v>
      </c>
      <c r="B22" s="145">
        <v>47571</v>
      </c>
      <c r="C22" s="143" t="s">
        <v>946</v>
      </c>
      <c r="D22" s="142">
        <v>6</v>
      </c>
      <c r="E22" s="142">
        <v>3</v>
      </c>
      <c r="F22" s="145">
        <v>1649056</v>
      </c>
      <c r="G22" s="143" t="s">
        <v>231</v>
      </c>
      <c r="H22" s="143" t="s">
        <v>232</v>
      </c>
      <c r="I22" s="143" t="s">
        <v>188</v>
      </c>
      <c r="J22" s="142">
        <v>3</v>
      </c>
    </row>
    <row r="23" spans="1:10" x14ac:dyDescent="0.35">
      <c r="A23" s="142" t="s">
        <v>31</v>
      </c>
      <c r="B23" s="145">
        <v>47595</v>
      </c>
      <c r="C23" s="143" t="s">
        <v>923</v>
      </c>
      <c r="D23" s="142">
        <v>9</v>
      </c>
      <c r="E23" s="142">
        <v>18</v>
      </c>
      <c r="F23" s="145">
        <v>1649056</v>
      </c>
      <c r="G23" s="143" t="s">
        <v>231</v>
      </c>
      <c r="H23" s="143" t="s">
        <v>232</v>
      </c>
      <c r="I23" s="143" t="s">
        <v>188</v>
      </c>
      <c r="J23" s="142">
        <v>1</v>
      </c>
    </row>
    <row r="24" spans="1:10" x14ac:dyDescent="0.35">
      <c r="A24" s="142" t="s">
        <v>39</v>
      </c>
      <c r="B24" s="145">
        <v>47612</v>
      </c>
      <c r="C24" s="143" t="s">
        <v>982</v>
      </c>
      <c r="D24" s="142">
        <v>6</v>
      </c>
      <c r="E24" s="142">
        <v>6</v>
      </c>
      <c r="F24" s="145">
        <v>1916558</v>
      </c>
      <c r="G24" s="143" t="s">
        <v>227</v>
      </c>
      <c r="H24" s="143" t="s">
        <v>228</v>
      </c>
      <c r="I24" s="143" t="s">
        <v>189</v>
      </c>
      <c r="J24" s="142">
        <v>1</v>
      </c>
    </row>
    <row r="25" spans="1:10" x14ac:dyDescent="0.35">
      <c r="A25" s="142" t="s">
        <v>39</v>
      </c>
      <c r="B25" s="145">
        <v>47592</v>
      </c>
      <c r="C25" s="143" t="s">
        <v>1053</v>
      </c>
      <c r="D25" s="142">
        <v>8</v>
      </c>
      <c r="E25" s="142">
        <v>1</v>
      </c>
      <c r="F25" s="145">
        <v>1916558</v>
      </c>
      <c r="G25" s="143" t="s">
        <v>227</v>
      </c>
      <c r="H25" s="143" t="s">
        <v>228</v>
      </c>
      <c r="I25" s="143" t="s">
        <v>189</v>
      </c>
      <c r="J25" s="142">
        <v>3</v>
      </c>
    </row>
    <row r="26" spans="1:10" x14ac:dyDescent="0.35">
      <c r="A26" s="142" t="s">
        <v>59</v>
      </c>
      <c r="B26" s="145">
        <v>47571</v>
      </c>
      <c r="C26" s="143" t="s">
        <v>946</v>
      </c>
      <c r="D26" s="142">
        <v>6</v>
      </c>
      <c r="E26" s="142">
        <v>8</v>
      </c>
      <c r="F26" s="145">
        <v>1643327</v>
      </c>
      <c r="G26" s="143" t="s">
        <v>134</v>
      </c>
      <c r="H26" s="143" t="s">
        <v>855</v>
      </c>
      <c r="I26" s="143" t="s">
        <v>531</v>
      </c>
      <c r="J26" s="142">
        <v>3</v>
      </c>
    </row>
    <row r="27" spans="1:10" x14ac:dyDescent="0.35">
      <c r="A27" s="142" t="s">
        <v>59</v>
      </c>
      <c r="B27" s="145">
        <v>47595</v>
      </c>
      <c r="C27" s="143" t="s">
        <v>923</v>
      </c>
      <c r="D27" s="142">
        <v>8</v>
      </c>
      <c r="E27" s="142">
        <v>2</v>
      </c>
      <c r="F27" s="145">
        <v>1643327</v>
      </c>
      <c r="G27" s="143" t="s">
        <v>134</v>
      </c>
      <c r="H27" s="143" t="s">
        <v>855</v>
      </c>
      <c r="I27" s="143" t="s">
        <v>531</v>
      </c>
      <c r="J27" s="142">
        <v>1</v>
      </c>
    </row>
    <row r="28" spans="1:10" x14ac:dyDescent="0.35">
      <c r="A28" s="142" t="s">
        <v>59</v>
      </c>
      <c r="B28" s="145">
        <v>47575</v>
      </c>
      <c r="C28" s="143" t="s">
        <v>974</v>
      </c>
      <c r="D28" s="142">
        <v>4</v>
      </c>
      <c r="E28" s="142">
        <v>11</v>
      </c>
      <c r="F28" s="145">
        <v>1554543</v>
      </c>
      <c r="G28" s="143" t="s">
        <v>734</v>
      </c>
      <c r="H28" s="143" t="s">
        <v>848</v>
      </c>
      <c r="I28" s="143" t="s">
        <v>189</v>
      </c>
      <c r="J28" s="142">
        <v>3</v>
      </c>
    </row>
    <row r="29" spans="1:10" x14ac:dyDescent="0.35">
      <c r="A29" s="142" t="s">
        <v>59</v>
      </c>
      <c r="B29" s="145">
        <v>47585</v>
      </c>
      <c r="C29" s="143" t="s">
        <v>1320</v>
      </c>
      <c r="D29" s="142">
        <v>9</v>
      </c>
      <c r="E29" s="142">
        <v>2</v>
      </c>
      <c r="F29" s="145">
        <v>1554543</v>
      </c>
      <c r="G29" s="143" t="s">
        <v>734</v>
      </c>
      <c r="H29" s="143" t="s">
        <v>848</v>
      </c>
      <c r="I29" s="143" t="s">
        <v>189</v>
      </c>
      <c r="J29" s="142">
        <v>2</v>
      </c>
    </row>
  </sheetData>
  <autoFilter ref="A3:J29" xr:uid="{671E03F4-4183-4B6D-9E03-1E9891E4B34A}"/>
  <sortState xmlns:xlrd2="http://schemas.microsoft.com/office/spreadsheetml/2017/richdata2" ref="B4:J29">
    <sortCondition ref="H4:H29"/>
    <sortCondition ref="F4:F29"/>
  </sortState>
  <mergeCells count="2">
    <mergeCell ref="A1:J1"/>
    <mergeCell ref="A2:J2"/>
  </mergeCells>
  <pageMargins left="0.7" right="0.7" top="0.75" bottom="0.75" header="0.3" footer="0.3"/>
  <pageSetup paperSize="11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7F07-A643-4383-A91B-CF31A03BE79F}">
  <sheetPr>
    <pageSetUpPr fitToPage="1"/>
  </sheetPr>
  <dimension ref="A3:B42"/>
  <sheetViews>
    <sheetView topLeftCell="A31" workbookViewId="0">
      <selection activeCell="A29" sqref="A29"/>
    </sheetView>
  </sheetViews>
  <sheetFormatPr defaultRowHeight="15.5" x14ac:dyDescent="0.35"/>
  <cols>
    <col min="1" max="1" width="41.1640625" bestFit="1" customWidth="1"/>
    <col min="2" max="2" width="16.58203125" bestFit="1" customWidth="1"/>
  </cols>
  <sheetData>
    <row r="3" spans="1:2" x14ac:dyDescent="0.35">
      <c r="A3" s="35" t="s">
        <v>1258</v>
      </c>
      <c r="B3" t="s">
        <v>1401</v>
      </c>
    </row>
    <row r="4" spans="1:2" x14ac:dyDescent="0.35">
      <c r="A4" s="36" t="s">
        <v>58</v>
      </c>
      <c r="B4" s="128">
        <v>27</v>
      </c>
    </row>
    <row r="5" spans="1:2" x14ac:dyDescent="0.35">
      <c r="A5" s="36" t="s">
        <v>31</v>
      </c>
      <c r="B5" s="128">
        <v>173</v>
      </c>
    </row>
    <row r="6" spans="1:2" x14ac:dyDescent="0.35">
      <c r="A6" s="36" t="s">
        <v>59</v>
      </c>
      <c r="B6" s="128">
        <v>384</v>
      </c>
    </row>
    <row r="7" spans="1:2" x14ac:dyDescent="0.35">
      <c r="A7" s="37" t="s">
        <v>957</v>
      </c>
      <c r="B7" s="128">
        <v>18</v>
      </c>
    </row>
    <row r="8" spans="1:2" x14ac:dyDescent="0.35">
      <c r="A8" s="37" t="s">
        <v>997</v>
      </c>
      <c r="B8" s="128">
        <v>24</v>
      </c>
    </row>
    <row r="9" spans="1:2" x14ac:dyDescent="0.35">
      <c r="A9" s="37" t="s">
        <v>973</v>
      </c>
      <c r="B9" s="128">
        <v>17</v>
      </c>
    </row>
    <row r="10" spans="1:2" x14ac:dyDescent="0.35">
      <c r="A10" s="37" t="s">
        <v>934</v>
      </c>
      <c r="B10" s="128">
        <v>16</v>
      </c>
    </row>
    <row r="11" spans="1:2" x14ac:dyDescent="0.35">
      <c r="A11" s="37" t="s">
        <v>953</v>
      </c>
      <c r="B11" s="128">
        <v>7</v>
      </c>
    </row>
    <row r="12" spans="1:2" x14ac:dyDescent="0.35">
      <c r="A12" s="37" t="s">
        <v>969</v>
      </c>
      <c r="B12" s="128">
        <v>29</v>
      </c>
    </row>
    <row r="13" spans="1:2" x14ac:dyDescent="0.35">
      <c r="A13" s="37" t="s">
        <v>936</v>
      </c>
      <c r="B13" s="128">
        <v>29</v>
      </c>
    </row>
    <row r="14" spans="1:2" x14ac:dyDescent="0.35">
      <c r="A14" s="37" t="s">
        <v>926</v>
      </c>
      <c r="B14" s="128">
        <v>36</v>
      </c>
    </row>
    <row r="15" spans="1:2" x14ac:dyDescent="0.35">
      <c r="A15" s="37" t="s">
        <v>970</v>
      </c>
      <c r="B15" s="128">
        <v>25</v>
      </c>
    </row>
    <row r="16" spans="1:2" x14ac:dyDescent="0.35">
      <c r="A16" s="37" t="s">
        <v>1011</v>
      </c>
      <c r="B16" s="128">
        <v>13</v>
      </c>
    </row>
    <row r="17" spans="1:2" x14ac:dyDescent="0.35">
      <c r="A17" s="37" t="s">
        <v>984</v>
      </c>
      <c r="B17" s="128">
        <v>14</v>
      </c>
    </row>
    <row r="18" spans="1:2" x14ac:dyDescent="0.35">
      <c r="A18" s="37" t="s">
        <v>971</v>
      </c>
      <c r="B18" s="128">
        <v>14</v>
      </c>
    </row>
    <row r="19" spans="1:2" x14ac:dyDescent="0.35">
      <c r="A19" s="37" t="s">
        <v>1010</v>
      </c>
      <c r="B19" s="128">
        <v>10</v>
      </c>
    </row>
    <row r="20" spans="1:2" x14ac:dyDescent="0.35">
      <c r="A20" s="37" t="s">
        <v>939</v>
      </c>
      <c r="B20" s="128">
        <v>18</v>
      </c>
    </row>
    <row r="21" spans="1:2" x14ac:dyDescent="0.35">
      <c r="A21" s="37" t="s">
        <v>1310</v>
      </c>
      <c r="B21" s="128">
        <v>9</v>
      </c>
    </row>
    <row r="22" spans="1:2" x14ac:dyDescent="0.35">
      <c r="A22" s="37" t="s">
        <v>1320</v>
      </c>
      <c r="B22" s="128">
        <v>9</v>
      </c>
    </row>
    <row r="23" spans="1:2" x14ac:dyDescent="0.35">
      <c r="A23" s="37" t="s">
        <v>996</v>
      </c>
      <c r="B23" s="128">
        <v>20</v>
      </c>
    </row>
    <row r="24" spans="1:2" x14ac:dyDescent="0.35">
      <c r="A24" s="37" t="s">
        <v>983</v>
      </c>
      <c r="B24" s="128">
        <v>20</v>
      </c>
    </row>
    <row r="25" spans="1:2" x14ac:dyDescent="0.35">
      <c r="A25" s="37" t="s">
        <v>982</v>
      </c>
      <c r="B25" s="128">
        <v>18</v>
      </c>
    </row>
    <row r="26" spans="1:2" x14ac:dyDescent="0.35">
      <c r="A26" s="37" t="s">
        <v>923</v>
      </c>
      <c r="B26" s="128">
        <v>25</v>
      </c>
    </row>
    <row r="27" spans="1:2" x14ac:dyDescent="0.35">
      <c r="A27" s="37" t="s">
        <v>937</v>
      </c>
      <c r="B27" s="128">
        <v>9</v>
      </c>
    </row>
    <row r="28" spans="1:2" x14ac:dyDescent="0.35">
      <c r="A28" s="37" t="s">
        <v>1323</v>
      </c>
      <c r="B28" s="128">
        <v>4</v>
      </c>
    </row>
    <row r="29" spans="1:2" x14ac:dyDescent="0.35">
      <c r="A29" s="36" t="s">
        <v>39</v>
      </c>
      <c r="B29" s="128">
        <v>212</v>
      </c>
    </row>
    <row r="30" spans="1:2" x14ac:dyDescent="0.35">
      <c r="A30" s="37" t="s">
        <v>935</v>
      </c>
      <c r="B30" s="128">
        <v>18</v>
      </c>
    </row>
    <row r="31" spans="1:2" x14ac:dyDescent="0.35">
      <c r="A31" s="37" t="s">
        <v>931</v>
      </c>
      <c r="B31" s="128">
        <v>23</v>
      </c>
    </row>
    <row r="32" spans="1:2" x14ac:dyDescent="0.35">
      <c r="A32" s="37" t="s">
        <v>962</v>
      </c>
      <c r="B32" s="128">
        <v>16</v>
      </c>
    </row>
    <row r="33" spans="1:2" x14ac:dyDescent="0.35">
      <c r="A33" s="37" t="s">
        <v>930</v>
      </c>
      <c r="B33" s="128">
        <v>16</v>
      </c>
    </row>
    <row r="34" spans="1:2" x14ac:dyDescent="0.35">
      <c r="A34" s="37" t="s">
        <v>1003</v>
      </c>
      <c r="B34" s="128">
        <v>14</v>
      </c>
    </row>
    <row r="35" spans="1:2" x14ac:dyDescent="0.35">
      <c r="A35" s="37" t="s">
        <v>1308</v>
      </c>
      <c r="B35" s="128">
        <v>6</v>
      </c>
    </row>
    <row r="36" spans="1:2" x14ac:dyDescent="0.35">
      <c r="A36" s="37" t="s">
        <v>999</v>
      </c>
      <c r="B36" s="128">
        <v>42</v>
      </c>
    </row>
    <row r="37" spans="1:2" x14ac:dyDescent="0.35">
      <c r="A37" s="37" t="s">
        <v>998</v>
      </c>
      <c r="B37" s="128">
        <v>26</v>
      </c>
    </row>
    <row r="38" spans="1:2" x14ac:dyDescent="0.35">
      <c r="A38" s="37" t="s">
        <v>959</v>
      </c>
      <c r="B38" s="128">
        <v>15</v>
      </c>
    </row>
    <row r="39" spans="1:2" x14ac:dyDescent="0.35">
      <c r="A39" s="37" t="s">
        <v>965</v>
      </c>
      <c r="B39" s="128">
        <v>7</v>
      </c>
    </row>
    <row r="40" spans="1:2" x14ac:dyDescent="0.35">
      <c r="A40" s="37" t="s">
        <v>964</v>
      </c>
      <c r="B40" s="128">
        <v>21</v>
      </c>
    </row>
    <row r="41" spans="1:2" x14ac:dyDescent="0.35">
      <c r="A41" s="37" t="s">
        <v>1309</v>
      </c>
      <c r="B41" s="128">
        <v>8</v>
      </c>
    </row>
    <row r="42" spans="1:2" x14ac:dyDescent="0.35">
      <c r="A42" s="36" t="s">
        <v>1259</v>
      </c>
      <c r="B42" s="128">
        <v>796</v>
      </c>
    </row>
  </sheetData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9"/>
  <sheetViews>
    <sheetView zoomScale="90" zoomScaleNormal="90" zoomScalePageLayoutView="90" workbookViewId="0">
      <pane ySplit="3" topLeftCell="A4" activePane="bottomLeft" state="frozen"/>
      <selection activeCell="E5" sqref="E5"/>
      <selection pane="bottomLeft" activeCell="A18" sqref="A18"/>
    </sheetView>
  </sheetViews>
  <sheetFormatPr defaultColWidth="8.83203125" defaultRowHeight="15.5" x14ac:dyDescent="0.35"/>
  <cols>
    <col min="1" max="1" width="9" style="17" customWidth="1"/>
    <col min="2" max="2" width="45.6640625" customWidth="1"/>
    <col min="3" max="3" width="8.83203125" style="17"/>
    <col min="4" max="4" width="14.1640625" style="17" customWidth="1"/>
    <col min="5" max="5" width="12.5" customWidth="1"/>
    <col min="6" max="6" width="18.1640625" customWidth="1"/>
    <col min="7" max="7" width="41.5" customWidth="1"/>
    <col min="8" max="8" width="13.1640625" style="17" customWidth="1"/>
  </cols>
  <sheetData>
    <row r="1" spans="1:9" ht="18.5" x14ac:dyDescent="0.45">
      <c r="A1" s="186" t="s">
        <v>417</v>
      </c>
      <c r="B1" s="186"/>
      <c r="C1" s="186"/>
      <c r="D1" s="186"/>
      <c r="E1" s="186"/>
      <c r="F1" s="186"/>
      <c r="G1" s="186"/>
      <c r="H1" s="186"/>
    </row>
    <row r="2" spans="1:9" ht="19" thickBot="1" x14ac:dyDescent="0.5">
      <c r="A2" s="186" t="s">
        <v>410</v>
      </c>
      <c r="B2" s="186"/>
      <c r="C2" s="186"/>
      <c r="D2" s="186"/>
      <c r="E2" s="186"/>
      <c r="F2" s="186"/>
      <c r="G2" s="186"/>
      <c r="H2" s="186"/>
    </row>
    <row r="3" spans="1:9" x14ac:dyDescent="0.35">
      <c r="A3" s="2" t="s">
        <v>116</v>
      </c>
      <c r="B3" s="3" t="s">
        <v>117</v>
      </c>
      <c r="C3" s="3" t="s">
        <v>28</v>
      </c>
      <c r="D3" s="3" t="s">
        <v>118</v>
      </c>
      <c r="E3" s="3" t="s">
        <v>119</v>
      </c>
      <c r="F3" s="3" t="s">
        <v>120</v>
      </c>
      <c r="G3" s="3" t="s">
        <v>121</v>
      </c>
      <c r="H3" s="4" t="s">
        <v>122</v>
      </c>
    </row>
    <row r="4" spans="1:9" x14ac:dyDescent="0.35">
      <c r="A4" s="19" t="s">
        <v>59</v>
      </c>
      <c r="B4" s="20" t="s">
        <v>320</v>
      </c>
      <c r="C4" s="23">
        <v>2</v>
      </c>
      <c r="D4" s="21">
        <v>6</v>
      </c>
      <c r="E4" s="20" t="s">
        <v>134</v>
      </c>
      <c r="F4" s="20" t="s">
        <v>201</v>
      </c>
      <c r="G4" s="20" t="s">
        <v>182</v>
      </c>
      <c r="H4" s="22">
        <v>1</v>
      </c>
    </row>
    <row r="5" spans="1:9" x14ac:dyDescent="0.35">
      <c r="A5" s="19" t="s">
        <v>31</v>
      </c>
      <c r="B5" s="20" t="s">
        <v>475</v>
      </c>
      <c r="C5" s="21">
        <v>7</v>
      </c>
      <c r="D5" s="21">
        <v>2</v>
      </c>
      <c r="E5" s="20" t="s">
        <v>134</v>
      </c>
      <c r="F5" s="20" t="s">
        <v>201</v>
      </c>
      <c r="G5" s="20" t="s">
        <v>182</v>
      </c>
      <c r="H5" s="22">
        <v>3</v>
      </c>
      <c r="I5" s="28" t="s">
        <v>409</v>
      </c>
    </row>
    <row r="6" spans="1:9" x14ac:dyDescent="0.35">
      <c r="A6" s="19" t="s">
        <v>59</v>
      </c>
      <c r="B6" s="20" t="s">
        <v>302</v>
      </c>
      <c r="C6" s="21">
        <v>4</v>
      </c>
      <c r="D6" s="21">
        <v>6</v>
      </c>
      <c r="E6" s="20" t="s">
        <v>157</v>
      </c>
      <c r="F6" s="20" t="s">
        <v>158</v>
      </c>
      <c r="G6" s="20" t="s">
        <v>159</v>
      </c>
      <c r="H6" s="22">
        <v>2</v>
      </c>
    </row>
    <row r="7" spans="1:9" x14ac:dyDescent="0.35">
      <c r="A7" s="19" t="s">
        <v>31</v>
      </c>
      <c r="B7" s="20" t="s">
        <v>512</v>
      </c>
      <c r="C7" s="23">
        <v>8</v>
      </c>
      <c r="D7" s="21">
        <v>10</v>
      </c>
      <c r="E7" s="20" t="s">
        <v>157</v>
      </c>
      <c r="F7" s="20" t="s">
        <v>158</v>
      </c>
      <c r="G7" s="20" t="s">
        <v>159</v>
      </c>
      <c r="H7" s="22">
        <v>3</v>
      </c>
      <c r="I7" s="28" t="s">
        <v>409</v>
      </c>
    </row>
    <row r="8" spans="1:9" x14ac:dyDescent="0.35">
      <c r="A8" s="19" t="s">
        <v>59</v>
      </c>
      <c r="B8" s="20" t="s">
        <v>302</v>
      </c>
      <c r="C8" s="21">
        <v>4</v>
      </c>
      <c r="D8" s="21">
        <v>8</v>
      </c>
      <c r="E8" s="20" t="s">
        <v>444</v>
      </c>
      <c r="F8" s="20" t="s">
        <v>423</v>
      </c>
      <c r="G8" s="20" t="s">
        <v>419</v>
      </c>
      <c r="H8" s="22">
        <v>2</v>
      </c>
    </row>
    <row r="9" spans="1:9" x14ac:dyDescent="0.35">
      <c r="A9" s="19" t="s">
        <v>31</v>
      </c>
      <c r="B9" s="20" t="s">
        <v>512</v>
      </c>
      <c r="C9" s="23">
        <v>8</v>
      </c>
      <c r="D9" s="21">
        <v>1</v>
      </c>
      <c r="E9" s="20" t="s">
        <v>444</v>
      </c>
      <c r="F9" s="20" t="s">
        <v>423</v>
      </c>
      <c r="G9" s="20" t="s">
        <v>419</v>
      </c>
      <c r="H9" s="22">
        <v>3</v>
      </c>
      <c r="I9" s="28" t="s">
        <v>409</v>
      </c>
    </row>
    <row r="10" spans="1:9" x14ac:dyDescent="0.35">
      <c r="A10" s="19" t="s">
        <v>59</v>
      </c>
      <c r="B10" s="20" t="s">
        <v>320</v>
      </c>
      <c r="C10" s="23">
        <v>2</v>
      </c>
      <c r="D10" s="21">
        <v>5</v>
      </c>
      <c r="E10" s="20" t="s">
        <v>199</v>
      </c>
      <c r="F10" s="20" t="s">
        <v>200</v>
      </c>
      <c r="G10" s="20" t="s">
        <v>182</v>
      </c>
      <c r="H10" s="22">
        <v>1</v>
      </c>
    </row>
    <row r="11" spans="1:9" x14ac:dyDescent="0.35">
      <c r="A11" s="19" t="s">
        <v>31</v>
      </c>
      <c r="B11" s="20" t="s">
        <v>475</v>
      </c>
      <c r="C11" s="21">
        <v>6</v>
      </c>
      <c r="D11" s="21">
        <v>1</v>
      </c>
      <c r="E11" s="20" t="s">
        <v>199</v>
      </c>
      <c r="F11" s="20" t="s">
        <v>200</v>
      </c>
      <c r="G11" s="20" t="s">
        <v>182</v>
      </c>
      <c r="H11" s="22">
        <v>3</v>
      </c>
      <c r="I11" s="28" t="s">
        <v>409</v>
      </c>
    </row>
    <row r="12" spans="1:9" x14ac:dyDescent="0.35">
      <c r="A12" s="19" t="s">
        <v>31</v>
      </c>
      <c r="B12" s="20" t="s">
        <v>445</v>
      </c>
      <c r="C12" s="21">
        <v>4</v>
      </c>
      <c r="D12" s="21">
        <v>5</v>
      </c>
      <c r="E12" s="20" t="s">
        <v>183</v>
      </c>
      <c r="F12" s="20" t="s">
        <v>184</v>
      </c>
      <c r="G12" s="20" t="s">
        <v>149</v>
      </c>
      <c r="H12" s="22">
        <v>3</v>
      </c>
    </row>
    <row r="13" spans="1:9" x14ac:dyDescent="0.35">
      <c r="A13" s="19" t="s">
        <v>59</v>
      </c>
      <c r="B13" s="20" t="s">
        <v>448</v>
      </c>
      <c r="C13" s="21">
        <v>6</v>
      </c>
      <c r="D13" s="21">
        <v>2</v>
      </c>
      <c r="E13" s="20" t="s">
        <v>183</v>
      </c>
      <c r="F13" s="20" t="s">
        <v>184</v>
      </c>
      <c r="G13" s="20" t="s">
        <v>149</v>
      </c>
      <c r="H13" s="22">
        <v>2</v>
      </c>
      <c r="I13" s="28" t="s">
        <v>409</v>
      </c>
    </row>
    <row r="14" spans="1:9" x14ac:dyDescent="0.35">
      <c r="A14" s="19" t="s">
        <v>59</v>
      </c>
      <c r="B14" s="20" t="s">
        <v>320</v>
      </c>
      <c r="C14" s="21">
        <v>1</v>
      </c>
      <c r="D14" s="21">
        <v>2</v>
      </c>
      <c r="E14" s="20" t="s">
        <v>203</v>
      </c>
      <c r="F14" s="20" t="s">
        <v>204</v>
      </c>
      <c r="G14" s="20" t="s">
        <v>182</v>
      </c>
      <c r="H14" s="22">
        <v>1</v>
      </c>
    </row>
    <row r="15" spans="1:9" x14ac:dyDescent="0.35">
      <c r="A15" s="19" t="s">
        <v>31</v>
      </c>
      <c r="B15" s="20" t="s">
        <v>475</v>
      </c>
      <c r="C15" s="21">
        <v>7</v>
      </c>
      <c r="D15" s="21">
        <v>6</v>
      </c>
      <c r="E15" s="20" t="s">
        <v>203</v>
      </c>
      <c r="F15" s="20" t="s">
        <v>204</v>
      </c>
      <c r="G15" s="20" t="s">
        <v>182</v>
      </c>
      <c r="H15" s="22">
        <v>3</v>
      </c>
      <c r="I15" s="28" t="s">
        <v>409</v>
      </c>
    </row>
    <row r="16" spans="1:9" x14ac:dyDescent="0.35">
      <c r="A16" s="19" t="s">
        <v>31</v>
      </c>
      <c r="B16" s="20" t="s">
        <v>450</v>
      </c>
      <c r="C16" s="21">
        <v>5</v>
      </c>
      <c r="D16" s="21">
        <v>2</v>
      </c>
      <c r="E16" s="20" t="s">
        <v>134</v>
      </c>
      <c r="F16" s="20" t="s">
        <v>212</v>
      </c>
      <c r="G16" s="20" t="s">
        <v>143</v>
      </c>
      <c r="H16" s="22">
        <v>3</v>
      </c>
    </row>
    <row r="17" spans="1:9" x14ac:dyDescent="0.35">
      <c r="A17" s="19" t="s">
        <v>59</v>
      </c>
      <c r="B17" s="20" t="s">
        <v>508</v>
      </c>
      <c r="C17" s="21">
        <v>8</v>
      </c>
      <c r="D17" s="21">
        <v>4</v>
      </c>
      <c r="E17" s="20" t="s">
        <v>134</v>
      </c>
      <c r="F17" s="20" t="s">
        <v>212</v>
      </c>
      <c r="G17" s="20" t="s">
        <v>143</v>
      </c>
      <c r="H17" s="22">
        <v>1</v>
      </c>
      <c r="I17" s="28" t="s">
        <v>409</v>
      </c>
    </row>
    <row r="18" spans="1:9" x14ac:dyDescent="0.35">
      <c r="A18" s="19"/>
      <c r="B18" s="20"/>
      <c r="C18" s="21"/>
      <c r="D18" s="21"/>
      <c r="E18" s="20"/>
      <c r="F18" s="20"/>
      <c r="G18" s="20"/>
      <c r="H18" s="22"/>
    </row>
    <row r="19" spans="1:9" x14ac:dyDescent="0.35">
      <c r="A19" s="19"/>
      <c r="B19" s="20"/>
      <c r="C19" s="21"/>
      <c r="D19" s="21"/>
      <c r="E19" s="20"/>
      <c r="F19" s="20"/>
      <c r="G19" s="20"/>
      <c r="H19" s="22"/>
    </row>
    <row r="20" spans="1:9" x14ac:dyDescent="0.35">
      <c r="A20" s="19"/>
      <c r="B20" s="20"/>
      <c r="C20" s="21"/>
      <c r="D20" s="21"/>
      <c r="E20" s="20"/>
      <c r="F20" s="20"/>
      <c r="G20" s="20"/>
      <c r="H20" s="22"/>
    </row>
    <row r="21" spans="1:9" x14ac:dyDescent="0.35">
      <c r="A21" s="19"/>
      <c r="B21" s="20"/>
      <c r="C21" s="21"/>
      <c r="D21" s="21"/>
      <c r="E21" s="20"/>
      <c r="F21" s="20"/>
      <c r="G21" s="20"/>
      <c r="H21" s="22"/>
    </row>
    <row r="22" spans="1:9" x14ac:dyDescent="0.35">
      <c r="A22" s="19"/>
      <c r="B22" s="20"/>
      <c r="C22" s="21"/>
      <c r="D22" s="21"/>
      <c r="E22" s="20"/>
      <c r="F22" s="20"/>
      <c r="G22" s="20"/>
      <c r="H22" s="22"/>
    </row>
    <row r="23" spans="1:9" x14ac:dyDescent="0.35">
      <c r="A23" s="19"/>
      <c r="B23" s="20"/>
      <c r="C23" s="21"/>
      <c r="D23" s="21"/>
      <c r="E23" s="20"/>
      <c r="F23" s="20"/>
      <c r="G23" s="20"/>
      <c r="H23" s="22"/>
    </row>
    <row r="24" spans="1:9" x14ac:dyDescent="0.35">
      <c r="A24" s="19"/>
      <c r="B24" s="20"/>
      <c r="C24" s="21"/>
      <c r="D24" s="21"/>
      <c r="E24" s="20"/>
      <c r="F24" s="20"/>
      <c r="G24" s="20"/>
      <c r="H24" s="22"/>
    </row>
    <row r="25" spans="1:9" x14ac:dyDescent="0.35">
      <c r="A25" s="19"/>
      <c r="B25" s="20"/>
      <c r="C25" s="21"/>
      <c r="D25" s="21"/>
      <c r="E25" s="20"/>
      <c r="F25" s="20"/>
      <c r="G25" s="20"/>
      <c r="H25" s="22"/>
    </row>
    <row r="26" spans="1:9" x14ac:dyDescent="0.35">
      <c r="A26" s="19"/>
      <c r="B26" s="20"/>
      <c r="C26" s="21"/>
      <c r="D26" s="21"/>
      <c r="E26" s="20"/>
      <c r="F26" s="20"/>
      <c r="G26" s="20"/>
      <c r="H26" s="22"/>
    </row>
    <row r="27" spans="1:9" x14ac:dyDescent="0.35">
      <c r="A27" s="19"/>
      <c r="B27" s="20"/>
      <c r="C27" s="21"/>
      <c r="D27" s="21"/>
      <c r="E27" s="20"/>
      <c r="F27" s="20"/>
      <c r="G27" s="20"/>
      <c r="H27" s="22"/>
    </row>
    <row r="28" spans="1:9" x14ac:dyDescent="0.35">
      <c r="A28" s="19"/>
      <c r="B28" s="20"/>
      <c r="C28" s="21"/>
      <c r="D28" s="21"/>
      <c r="E28" s="20"/>
      <c r="F28" s="20"/>
      <c r="G28" s="20"/>
      <c r="H28" s="22"/>
    </row>
    <row r="29" spans="1:9" x14ac:dyDescent="0.35">
      <c r="A29" s="19"/>
      <c r="B29" s="20"/>
      <c r="C29" s="23"/>
      <c r="D29" s="21"/>
      <c r="E29" s="20"/>
      <c r="F29" s="20"/>
      <c r="G29" s="20"/>
      <c r="H29" s="22"/>
    </row>
    <row r="30" spans="1:9" x14ac:dyDescent="0.35">
      <c r="A30" s="19"/>
      <c r="B30" s="20"/>
      <c r="C30" s="23"/>
      <c r="D30" s="21"/>
      <c r="E30" s="20"/>
      <c r="F30" s="20"/>
      <c r="G30" s="20"/>
      <c r="H30" s="22"/>
    </row>
    <row r="31" spans="1:9" x14ac:dyDescent="0.35">
      <c r="A31" s="19"/>
      <c r="B31" s="20"/>
      <c r="C31" s="21"/>
      <c r="D31" s="21"/>
      <c r="E31" s="20"/>
      <c r="F31" s="20"/>
      <c r="G31" s="20"/>
      <c r="H31" s="22"/>
    </row>
    <row r="32" spans="1:9" x14ac:dyDescent="0.35">
      <c r="A32" s="19"/>
      <c r="B32" s="20"/>
      <c r="C32" s="21"/>
      <c r="D32" s="21"/>
      <c r="E32" s="20"/>
      <c r="F32" s="20"/>
      <c r="G32" s="20"/>
      <c r="H32" s="22"/>
    </row>
    <row r="33" spans="1:8" x14ac:dyDescent="0.35">
      <c r="A33" s="19"/>
      <c r="B33" s="20"/>
      <c r="C33" s="21"/>
      <c r="D33" s="21"/>
      <c r="E33" s="20"/>
      <c r="F33" s="20"/>
      <c r="G33" s="20"/>
      <c r="H33" s="22"/>
    </row>
    <row r="34" spans="1:8" x14ac:dyDescent="0.35">
      <c r="A34" s="19"/>
      <c r="B34" s="20"/>
      <c r="C34" s="23"/>
      <c r="D34" s="21"/>
      <c r="E34" s="20"/>
      <c r="F34" s="20"/>
      <c r="G34" s="20"/>
      <c r="H34" s="22"/>
    </row>
    <row r="35" spans="1:8" x14ac:dyDescent="0.35">
      <c r="A35" s="19"/>
      <c r="B35" s="20"/>
      <c r="C35" s="23"/>
      <c r="D35" s="21"/>
      <c r="E35" s="20"/>
      <c r="F35" s="20"/>
      <c r="G35" s="20"/>
      <c r="H35" s="22"/>
    </row>
    <row r="36" spans="1:8" x14ac:dyDescent="0.35">
      <c r="A36" s="19"/>
      <c r="B36" s="20"/>
      <c r="C36" s="21"/>
      <c r="D36" s="21"/>
      <c r="E36" s="20"/>
      <c r="F36" s="20"/>
      <c r="G36" s="20"/>
      <c r="H36" s="22"/>
    </row>
    <row r="37" spans="1:8" x14ac:dyDescent="0.35">
      <c r="A37" s="19"/>
      <c r="B37" s="20"/>
      <c r="C37" s="21"/>
      <c r="D37" s="21"/>
      <c r="E37" s="20"/>
      <c r="F37" s="20"/>
      <c r="G37" s="20"/>
      <c r="H37" s="22"/>
    </row>
    <row r="38" spans="1:8" x14ac:dyDescent="0.35">
      <c r="A38" s="19"/>
      <c r="B38" s="20"/>
      <c r="C38" s="21"/>
      <c r="D38" s="21"/>
      <c r="E38" s="20"/>
      <c r="F38" s="20"/>
      <c r="G38" s="20"/>
      <c r="H38" s="22"/>
    </row>
    <row r="39" spans="1:8" x14ac:dyDescent="0.35">
      <c r="A39" s="19"/>
      <c r="B39" s="20"/>
      <c r="C39" s="21"/>
      <c r="D39" s="21"/>
      <c r="E39" s="20"/>
      <c r="F39" s="20"/>
      <c r="G39" s="20"/>
      <c r="H39" s="22"/>
    </row>
    <row r="40" spans="1:8" x14ac:dyDescent="0.35">
      <c r="A40" s="19"/>
      <c r="B40" s="20"/>
      <c r="C40" s="23"/>
      <c r="D40" s="21"/>
      <c r="E40" s="20"/>
      <c r="F40" s="20"/>
      <c r="G40" s="20"/>
      <c r="H40" s="22"/>
    </row>
    <row r="41" spans="1:8" x14ac:dyDescent="0.35">
      <c r="A41" s="19"/>
      <c r="B41" s="20"/>
      <c r="C41" s="21"/>
      <c r="D41" s="21"/>
      <c r="E41" s="20"/>
      <c r="F41" s="20"/>
      <c r="G41" s="20"/>
      <c r="H41" s="22"/>
    </row>
    <row r="42" spans="1:8" x14ac:dyDescent="0.35">
      <c r="A42" s="19"/>
      <c r="B42" s="20"/>
      <c r="C42" s="21"/>
      <c r="D42" s="21"/>
      <c r="E42" s="20"/>
      <c r="F42" s="20"/>
      <c r="G42" s="20"/>
      <c r="H42" s="22"/>
    </row>
    <row r="43" spans="1:8" x14ac:dyDescent="0.35">
      <c r="A43" s="19"/>
      <c r="B43" s="20"/>
      <c r="C43" s="23"/>
      <c r="D43" s="21"/>
      <c r="E43" s="20"/>
      <c r="F43" s="20"/>
      <c r="G43" s="20"/>
      <c r="H43" s="22"/>
    </row>
    <row r="44" spans="1:8" x14ac:dyDescent="0.35">
      <c r="A44" s="19"/>
      <c r="B44" s="20"/>
      <c r="C44" s="23"/>
      <c r="D44" s="21"/>
      <c r="E44" s="20"/>
      <c r="F44" s="20"/>
      <c r="G44" s="20"/>
      <c r="H44" s="22"/>
    </row>
    <row r="45" spans="1:8" x14ac:dyDescent="0.35">
      <c r="A45" s="19"/>
      <c r="B45" s="20"/>
      <c r="C45" s="23"/>
      <c r="D45" s="21"/>
      <c r="E45" s="20"/>
      <c r="F45" s="20"/>
      <c r="G45" s="20"/>
      <c r="H45" s="22"/>
    </row>
    <row r="46" spans="1:8" x14ac:dyDescent="0.35">
      <c r="A46" s="19"/>
      <c r="B46" s="20"/>
      <c r="C46" s="23"/>
      <c r="D46" s="21"/>
      <c r="E46" s="20"/>
      <c r="F46" s="20"/>
      <c r="G46" s="20"/>
      <c r="H46" s="22"/>
    </row>
    <row r="47" spans="1:8" x14ac:dyDescent="0.35">
      <c r="A47" s="19"/>
      <c r="B47" s="20"/>
      <c r="C47" s="23"/>
      <c r="D47" s="21"/>
      <c r="E47" s="20"/>
      <c r="F47" s="20"/>
      <c r="G47" s="20"/>
      <c r="H47" s="22"/>
    </row>
    <row r="48" spans="1:8" x14ac:dyDescent="0.35">
      <c r="A48" s="19"/>
      <c r="B48" s="20"/>
      <c r="C48" s="23"/>
      <c r="D48" s="21"/>
      <c r="E48" s="20"/>
      <c r="F48" s="20"/>
      <c r="G48" s="20"/>
      <c r="H48" s="22"/>
    </row>
    <row r="49" spans="1:8" ht="16" thickBot="1" x14ac:dyDescent="0.4">
      <c r="A49" s="24"/>
      <c r="B49" s="25"/>
      <c r="C49" s="26"/>
      <c r="D49" s="26"/>
      <c r="E49" s="25"/>
      <c r="F49" s="25"/>
      <c r="G49" s="25"/>
      <c r="H49" s="27"/>
    </row>
  </sheetData>
  <sortState xmlns:xlrd2="http://schemas.microsoft.com/office/spreadsheetml/2017/richdata2" ref="A4:H49">
    <sortCondition ref="F4:F49"/>
    <sortCondition ref="E4:E49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/>
  <headerFoot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C6" sqref="C6"/>
    </sheetView>
  </sheetViews>
  <sheetFormatPr defaultColWidth="8.83203125" defaultRowHeight="15.5" x14ac:dyDescent="0.35"/>
  <sheetData>
    <row r="1" spans="1:8" x14ac:dyDescent="0.35">
      <c r="A1" s="18" t="s">
        <v>405</v>
      </c>
    </row>
    <row r="2" spans="1:8" x14ac:dyDescent="0.35">
      <c r="A2" s="18"/>
    </row>
    <row r="3" spans="1:8" x14ac:dyDescent="0.35">
      <c r="C3" s="17" t="s">
        <v>403</v>
      </c>
      <c r="D3" s="17" t="s">
        <v>404</v>
      </c>
      <c r="E3" t="s">
        <v>408</v>
      </c>
    </row>
    <row r="4" spans="1:8" x14ac:dyDescent="0.35">
      <c r="A4" t="s">
        <v>59</v>
      </c>
      <c r="B4" t="s">
        <v>261</v>
      </c>
      <c r="C4">
        <v>77</v>
      </c>
      <c r="D4">
        <v>64</v>
      </c>
      <c r="E4">
        <f>SUM(C4:D4)</f>
        <v>141</v>
      </c>
    </row>
    <row r="5" spans="1:8" x14ac:dyDescent="0.35">
      <c r="B5" t="s">
        <v>406</v>
      </c>
      <c r="C5">
        <v>106</v>
      </c>
      <c r="D5">
        <v>99</v>
      </c>
      <c r="E5">
        <f t="shared" ref="E5:E11" si="0">SUM(C5:D5)</f>
        <v>205</v>
      </c>
      <c r="F5">
        <f>SUM(E4:E5)</f>
        <v>346</v>
      </c>
    </row>
    <row r="6" spans="1:8" x14ac:dyDescent="0.35">
      <c r="A6" t="s">
        <v>31</v>
      </c>
      <c r="B6" t="s">
        <v>261</v>
      </c>
      <c r="C6">
        <v>50</v>
      </c>
      <c r="D6">
        <v>0</v>
      </c>
      <c r="E6">
        <f t="shared" si="0"/>
        <v>50</v>
      </c>
    </row>
    <row r="7" spans="1:8" x14ac:dyDescent="0.35">
      <c r="B7" t="s">
        <v>406</v>
      </c>
      <c r="C7">
        <v>71</v>
      </c>
      <c r="D7">
        <v>0</v>
      </c>
      <c r="E7">
        <f t="shared" si="0"/>
        <v>71</v>
      </c>
      <c r="F7">
        <f>SUM(E6:E7)</f>
        <v>121</v>
      </c>
    </row>
    <row r="8" spans="1:8" x14ac:dyDescent="0.35">
      <c r="A8" t="s">
        <v>39</v>
      </c>
      <c r="B8" t="s">
        <v>261</v>
      </c>
      <c r="C8">
        <v>52</v>
      </c>
      <c r="D8">
        <v>63</v>
      </c>
      <c r="E8">
        <f t="shared" si="0"/>
        <v>115</v>
      </c>
    </row>
    <row r="9" spans="1:8" x14ac:dyDescent="0.35">
      <c r="B9" t="s">
        <v>406</v>
      </c>
      <c r="C9">
        <v>37</v>
      </c>
      <c r="D9">
        <v>77</v>
      </c>
      <c r="E9">
        <f t="shared" si="0"/>
        <v>114</v>
      </c>
      <c r="F9">
        <f>SUM(E8:E9)</f>
        <v>229</v>
      </c>
    </row>
    <row r="10" spans="1:8" x14ac:dyDescent="0.35">
      <c r="A10" t="s">
        <v>407</v>
      </c>
      <c r="B10" t="s">
        <v>261</v>
      </c>
      <c r="C10">
        <f>SUM(C4,C6,C8)</f>
        <v>179</v>
      </c>
      <c r="D10">
        <f>SUM(D4,D6,D8)</f>
        <v>127</v>
      </c>
      <c r="E10">
        <f t="shared" si="0"/>
        <v>306</v>
      </c>
    </row>
    <row r="11" spans="1:8" x14ac:dyDescent="0.35">
      <c r="B11" t="s">
        <v>406</v>
      </c>
      <c r="C11">
        <f>SUM(C5,C7,C9)</f>
        <v>214</v>
      </c>
      <c r="D11">
        <f>SUM(D5,D7,D9)</f>
        <v>176</v>
      </c>
      <c r="E11">
        <f t="shared" si="0"/>
        <v>390</v>
      </c>
    </row>
    <row r="12" spans="1:8" x14ac:dyDescent="0.35">
      <c r="B12" t="s">
        <v>408</v>
      </c>
      <c r="C12">
        <f>SUM(C10:C11)</f>
        <v>393</v>
      </c>
      <c r="D12">
        <f>SUM(D10:D11)</f>
        <v>303</v>
      </c>
      <c r="E12">
        <f>SUM(C12:D12)</f>
        <v>696</v>
      </c>
      <c r="F12">
        <f>SUM(F4:F11)</f>
        <v>696</v>
      </c>
      <c r="H12">
        <v>696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4"/>
  <sheetViews>
    <sheetView topLeftCell="A28" zoomScale="56" zoomScaleNormal="56" zoomScalePageLayoutView="70" workbookViewId="0">
      <selection activeCell="E51" sqref="E51"/>
    </sheetView>
  </sheetViews>
  <sheetFormatPr defaultColWidth="8.83203125" defaultRowHeight="15" x14ac:dyDescent="0.3"/>
  <cols>
    <col min="1" max="1" width="10.08203125" style="8" customWidth="1"/>
    <col min="2" max="2" width="13.1640625" style="10" customWidth="1"/>
    <col min="3" max="3" width="12.58203125" style="10" customWidth="1"/>
    <col min="4" max="4" width="42.33203125" style="5" bestFit="1" customWidth="1"/>
    <col min="5" max="6" width="28.83203125" style="5" bestFit="1" customWidth="1"/>
    <col min="7" max="7" width="13.75" style="9" customWidth="1"/>
    <col min="8" max="8" width="12.58203125" style="9" customWidth="1"/>
    <col min="9" max="9" width="42.33203125" style="9" bestFit="1" customWidth="1"/>
    <col min="10" max="10" width="29.58203125" style="5" bestFit="1" customWidth="1"/>
    <col min="11" max="11" width="13.4140625" style="9" customWidth="1"/>
    <col min="12" max="12" width="12.58203125" style="9" customWidth="1"/>
    <col min="13" max="13" width="42.33203125" style="9" bestFit="1" customWidth="1"/>
    <col min="14" max="14" width="29.58203125" style="10" bestFit="1" customWidth="1"/>
    <col min="15" max="15" width="29.58203125" style="5" bestFit="1" customWidth="1"/>
    <col min="16" max="16384" width="8.83203125" style="5"/>
  </cols>
  <sheetData>
    <row r="1" spans="1:15" ht="20" x14ac:dyDescent="0.4">
      <c r="A1" s="175" t="s">
        <v>1433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" x14ac:dyDescent="0.4">
      <c r="A2" s="175" t="s">
        <v>114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x14ac:dyDescent="0.3">
      <c r="A3" s="177" t="s">
        <v>1505</v>
      </c>
      <c r="B3" s="177"/>
      <c r="C3" s="177"/>
      <c r="D3" s="177"/>
      <c r="E3" s="6"/>
      <c r="F3" s="6"/>
      <c r="G3" s="7"/>
      <c r="H3" s="7"/>
      <c r="I3" s="7"/>
      <c r="K3" s="7"/>
      <c r="L3" s="7"/>
      <c r="M3" s="7"/>
      <c r="N3" s="7"/>
      <c r="O3" s="159"/>
    </row>
    <row r="4" spans="1:15" x14ac:dyDescent="0.3">
      <c r="A4" s="29" t="s">
        <v>1498</v>
      </c>
      <c r="B4" s="29"/>
      <c r="C4" s="124"/>
      <c r="D4" s="29"/>
      <c r="E4" s="6"/>
      <c r="F4" s="6"/>
      <c r="G4" s="7"/>
      <c r="H4" s="7"/>
      <c r="I4" s="7"/>
      <c r="J4" s="6"/>
      <c r="K4" s="7"/>
      <c r="L4" s="7"/>
      <c r="M4" s="7"/>
      <c r="N4" s="7"/>
    </row>
    <row r="5" spans="1:15" x14ac:dyDescent="0.3">
      <c r="A5" s="29" t="s">
        <v>416</v>
      </c>
      <c r="B5" s="29"/>
      <c r="C5" s="30" t="s">
        <v>1435</v>
      </c>
      <c r="D5" s="31"/>
      <c r="F5" s="6"/>
      <c r="G5" s="7"/>
      <c r="H5" s="7"/>
      <c r="I5" s="7"/>
      <c r="J5" s="6"/>
      <c r="K5" s="7"/>
      <c r="L5" s="7"/>
      <c r="M5" s="7"/>
      <c r="N5" s="7"/>
    </row>
    <row r="6" spans="1:15" ht="15.5" thickBot="1" x14ac:dyDescent="0.35">
      <c r="A6" s="130">
        <f>data!H2</f>
        <v>0.33333333333333331</v>
      </c>
      <c r="B6" s="29"/>
      <c r="C6" s="124"/>
      <c r="D6" s="29"/>
      <c r="E6" s="6"/>
      <c r="F6" s="6"/>
      <c r="G6" s="7"/>
      <c r="H6" s="7"/>
      <c r="I6" s="7"/>
      <c r="J6" s="6"/>
      <c r="K6" s="7"/>
      <c r="L6" s="7"/>
      <c r="M6" s="7"/>
      <c r="N6" s="7"/>
    </row>
    <row r="7" spans="1:15" x14ac:dyDescent="0.3">
      <c r="A7" s="52" t="s">
        <v>28</v>
      </c>
      <c r="B7" s="53" t="s">
        <v>29</v>
      </c>
      <c r="C7" s="53" t="s">
        <v>1431</v>
      </c>
      <c r="D7" s="54" t="s">
        <v>30</v>
      </c>
      <c r="E7" s="54" t="s">
        <v>59</v>
      </c>
      <c r="F7" s="54" t="s">
        <v>59</v>
      </c>
      <c r="G7" s="53" t="s">
        <v>29</v>
      </c>
      <c r="H7" s="53" t="s">
        <v>1431</v>
      </c>
      <c r="I7" s="54" t="s">
        <v>30</v>
      </c>
      <c r="J7" s="54" t="s">
        <v>31</v>
      </c>
      <c r="K7" s="53" t="s">
        <v>29</v>
      </c>
      <c r="L7" s="53" t="s">
        <v>1431</v>
      </c>
      <c r="M7" s="54" t="s">
        <v>30</v>
      </c>
      <c r="N7" s="53" t="s">
        <v>39</v>
      </c>
      <c r="O7" s="86" t="s">
        <v>39</v>
      </c>
    </row>
    <row r="8" spans="1:15" x14ac:dyDescent="0.3">
      <c r="A8" s="55"/>
      <c r="B8" s="56"/>
      <c r="C8" s="56"/>
      <c r="D8" s="57"/>
      <c r="E8" s="58" t="s">
        <v>32</v>
      </c>
      <c r="F8" s="58" t="s">
        <v>33</v>
      </c>
      <c r="G8" s="59"/>
      <c r="H8" s="59"/>
      <c r="I8" s="58"/>
      <c r="J8" s="58" t="s">
        <v>34</v>
      </c>
      <c r="K8" s="59"/>
      <c r="L8" s="59"/>
      <c r="M8" s="59"/>
      <c r="N8" s="59" t="s">
        <v>123</v>
      </c>
      <c r="O8" s="87" t="s">
        <v>69</v>
      </c>
    </row>
    <row r="9" spans="1:15" x14ac:dyDescent="0.3">
      <c r="A9" s="60"/>
      <c r="B9" s="88"/>
      <c r="C9" s="88"/>
      <c r="D9" s="62"/>
      <c r="E9" s="62"/>
      <c r="F9" s="62"/>
      <c r="G9" s="63"/>
      <c r="H9" s="63"/>
      <c r="I9" s="62"/>
      <c r="J9" s="62"/>
      <c r="K9" s="63"/>
      <c r="L9" s="63"/>
      <c r="M9" s="63"/>
      <c r="N9" s="88"/>
      <c r="O9" s="89"/>
    </row>
    <row r="10" spans="1:15" x14ac:dyDescent="0.3">
      <c r="A10" s="178">
        <v>1</v>
      </c>
      <c r="B10" s="64">
        <f>B11-TIME(0,C10,0)</f>
        <v>0.3125</v>
      </c>
      <c r="C10" s="135">
        <v>15</v>
      </c>
      <c r="D10" s="65" t="s">
        <v>35</v>
      </c>
      <c r="E10" s="65" t="s">
        <v>913</v>
      </c>
      <c r="F10" s="65" t="s">
        <v>913</v>
      </c>
      <c r="G10" s="64"/>
      <c r="H10" s="135"/>
      <c r="I10" s="65"/>
      <c r="J10" s="65"/>
      <c r="K10" s="64"/>
      <c r="L10" s="135"/>
      <c r="M10" s="65"/>
      <c r="N10" s="65"/>
      <c r="O10" s="80"/>
    </row>
    <row r="11" spans="1:15" x14ac:dyDescent="0.3">
      <c r="A11" s="178"/>
      <c r="B11" s="64">
        <f>B12-TIME(0,C11,0)</f>
        <v>0.32291666666666669</v>
      </c>
      <c r="C11" s="135">
        <v>10</v>
      </c>
      <c r="D11" s="65" t="s">
        <v>126</v>
      </c>
      <c r="E11" s="65" t="s">
        <v>912</v>
      </c>
      <c r="F11" s="65" t="s">
        <v>1261</v>
      </c>
      <c r="G11" s="64"/>
      <c r="H11" s="135"/>
      <c r="I11" s="65"/>
      <c r="J11" s="65"/>
      <c r="K11" s="64"/>
      <c r="L11" s="135"/>
      <c r="M11" s="65"/>
      <c r="N11" s="102"/>
      <c r="O11" s="90"/>
    </row>
    <row r="12" spans="1:15" x14ac:dyDescent="0.3">
      <c r="A12" s="178"/>
      <c r="B12" s="64">
        <f>B13-TIME(0,C12+5,0)</f>
        <v>0.3298611111111111</v>
      </c>
      <c r="C12" s="135">
        <v>30</v>
      </c>
      <c r="D12" s="65" t="s">
        <v>1277</v>
      </c>
      <c r="E12" s="65"/>
      <c r="F12" s="65"/>
      <c r="G12" s="64"/>
      <c r="H12" s="135"/>
      <c r="I12" s="65"/>
      <c r="J12" s="65"/>
      <c r="K12" s="64"/>
      <c r="L12" s="135"/>
      <c r="M12" s="65"/>
      <c r="N12" s="102"/>
      <c r="O12" s="90"/>
    </row>
    <row r="13" spans="1:15" x14ac:dyDescent="0.3">
      <c r="A13" s="178"/>
      <c r="B13" s="64">
        <v>0.35416666666666669</v>
      </c>
      <c r="C13" s="135">
        <v>45</v>
      </c>
      <c r="D13" s="66" t="s">
        <v>411</v>
      </c>
      <c r="E13" s="70"/>
      <c r="F13" s="70"/>
      <c r="G13" s="64"/>
      <c r="H13" s="135"/>
      <c r="I13" s="66"/>
      <c r="J13" s="65"/>
      <c r="K13" s="64"/>
      <c r="L13" s="135"/>
      <c r="M13" s="66"/>
      <c r="N13" s="103"/>
      <c r="O13" s="91"/>
    </row>
    <row r="14" spans="1:15" x14ac:dyDescent="0.3">
      <c r="A14" s="178"/>
      <c r="B14" s="64"/>
      <c r="C14" s="135"/>
      <c r="D14" s="65" t="s">
        <v>413</v>
      </c>
      <c r="E14" s="67"/>
      <c r="F14" s="67"/>
      <c r="G14" s="64"/>
      <c r="H14" s="135"/>
      <c r="I14" s="66"/>
      <c r="J14" s="67"/>
      <c r="K14" s="64"/>
      <c r="L14" s="135"/>
      <c r="M14" s="66"/>
      <c r="N14" s="103"/>
      <c r="O14" s="91"/>
    </row>
    <row r="15" spans="1:15" x14ac:dyDescent="0.3">
      <c r="A15" s="178"/>
      <c r="B15" s="64">
        <f>B13+TIME(0,C13,0)</f>
        <v>0.38541666666666669</v>
      </c>
      <c r="C15" s="135"/>
      <c r="D15" s="65" t="s">
        <v>37</v>
      </c>
      <c r="E15" s="68"/>
      <c r="F15" s="68"/>
      <c r="G15" s="64"/>
      <c r="H15" s="135"/>
      <c r="I15" s="66"/>
      <c r="J15" s="67"/>
      <c r="K15" s="64"/>
      <c r="L15" s="135"/>
      <c r="M15" s="66"/>
      <c r="N15" s="103"/>
      <c r="O15" s="91"/>
    </row>
    <row r="16" spans="1:15" x14ac:dyDescent="0.3">
      <c r="A16" s="60"/>
      <c r="B16" s="92"/>
      <c r="C16" s="92"/>
      <c r="D16" s="62"/>
      <c r="E16" s="62"/>
      <c r="F16" s="62"/>
      <c r="G16" s="63"/>
      <c r="H16" s="63"/>
      <c r="I16" s="63"/>
      <c r="J16" s="62"/>
      <c r="K16" s="63"/>
      <c r="L16" s="63"/>
      <c r="M16" s="63"/>
      <c r="N16" s="61"/>
      <c r="O16" s="93"/>
    </row>
    <row r="17" spans="1:15" x14ac:dyDescent="0.3">
      <c r="A17" s="178">
        <v>2</v>
      </c>
      <c r="B17" s="64">
        <f>B18-TIME(0,C17,0)</f>
        <v>0.34375</v>
      </c>
      <c r="C17" s="135">
        <v>15</v>
      </c>
      <c r="D17" s="65" t="s">
        <v>35</v>
      </c>
      <c r="E17" s="65" t="s">
        <v>913</v>
      </c>
      <c r="F17" s="65" t="s">
        <v>913</v>
      </c>
      <c r="G17" s="64">
        <f>B17</f>
        <v>0.34375</v>
      </c>
      <c r="H17" s="135">
        <f>C17</f>
        <v>15</v>
      </c>
      <c r="I17" s="65" t="s">
        <v>35</v>
      </c>
      <c r="J17" s="65" t="s">
        <v>1273</v>
      </c>
      <c r="K17" s="64"/>
      <c r="L17" s="135"/>
      <c r="M17" s="65"/>
      <c r="N17" s="65"/>
      <c r="O17" s="80"/>
    </row>
    <row r="18" spans="1:15" x14ac:dyDescent="0.3">
      <c r="A18" s="178"/>
      <c r="B18" s="64">
        <f>B19-TIME(0,C18,0)</f>
        <v>0.35416666666666669</v>
      </c>
      <c r="C18" s="135">
        <v>10</v>
      </c>
      <c r="D18" s="65" t="s">
        <v>126</v>
      </c>
      <c r="E18" s="65" t="s">
        <v>914</v>
      </c>
      <c r="F18" s="70" t="s">
        <v>1413</v>
      </c>
      <c r="G18" s="64">
        <f t="shared" ref="G18:G20" si="0">B18</f>
        <v>0.35416666666666669</v>
      </c>
      <c r="H18" s="135">
        <f t="shared" ref="H18:H20" si="1">C18</f>
        <v>10</v>
      </c>
      <c r="I18" s="65" t="s">
        <v>126</v>
      </c>
      <c r="J18" s="65" t="s">
        <v>911</v>
      </c>
      <c r="K18" s="64"/>
      <c r="L18" s="135"/>
      <c r="M18" s="65"/>
      <c r="N18" s="102"/>
      <c r="O18" s="90"/>
    </row>
    <row r="19" spans="1:15" x14ac:dyDescent="0.3">
      <c r="A19" s="178"/>
      <c r="B19" s="64">
        <f>B20-TIME(0,C19+5,0)</f>
        <v>0.3611111111111111</v>
      </c>
      <c r="C19" s="135">
        <v>30</v>
      </c>
      <c r="D19" s="65" t="s">
        <v>1277</v>
      </c>
      <c r="E19" s="65"/>
      <c r="F19" s="70"/>
      <c r="G19" s="64">
        <f t="shared" si="0"/>
        <v>0.3611111111111111</v>
      </c>
      <c r="H19" s="135">
        <f t="shared" si="1"/>
        <v>30</v>
      </c>
      <c r="I19" s="65" t="s">
        <v>1277</v>
      </c>
      <c r="J19" s="65"/>
      <c r="K19" s="64"/>
      <c r="L19" s="135"/>
      <c r="M19" s="65"/>
      <c r="N19" s="102"/>
      <c r="O19" s="90"/>
    </row>
    <row r="20" spans="1:15" x14ac:dyDescent="0.3">
      <c r="A20" s="178"/>
      <c r="B20" s="64">
        <f>B15</f>
        <v>0.38541666666666669</v>
      </c>
      <c r="C20" s="135">
        <v>60</v>
      </c>
      <c r="D20" s="66" t="s">
        <v>411</v>
      </c>
      <c r="E20" s="70"/>
      <c r="F20" s="67"/>
      <c r="G20" s="64">
        <f t="shared" si="0"/>
        <v>0.38541666666666669</v>
      </c>
      <c r="H20" s="135">
        <f t="shared" si="1"/>
        <v>60</v>
      </c>
      <c r="I20" s="66" t="s">
        <v>412</v>
      </c>
      <c r="J20" s="67"/>
      <c r="K20" s="64"/>
      <c r="L20" s="135"/>
      <c r="M20" s="66"/>
      <c r="N20" s="103"/>
      <c r="O20" s="91"/>
    </row>
    <row r="21" spans="1:15" x14ac:dyDescent="0.3">
      <c r="A21" s="178"/>
      <c r="B21" s="64"/>
      <c r="C21" s="135"/>
      <c r="D21" s="65" t="s">
        <v>413</v>
      </c>
      <c r="E21" s="65"/>
      <c r="F21" s="67"/>
      <c r="G21" s="64"/>
      <c r="H21" s="135"/>
      <c r="I21" s="66" t="s">
        <v>919</v>
      </c>
      <c r="J21" s="67"/>
      <c r="K21" s="64"/>
      <c r="L21" s="64"/>
      <c r="M21" s="66"/>
      <c r="N21" s="103"/>
      <c r="O21" s="91"/>
    </row>
    <row r="22" spans="1:15" x14ac:dyDescent="0.3">
      <c r="A22" s="178"/>
      <c r="B22" s="64"/>
      <c r="C22" s="135"/>
      <c r="D22" s="70" t="s">
        <v>414</v>
      </c>
      <c r="E22" s="70"/>
      <c r="F22" s="70"/>
      <c r="G22" s="64"/>
      <c r="H22" s="135"/>
      <c r="I22" s="66"/>
      <c r="J22" s="67"/>
      <c r="K22" s="64"/>
      <c r="L22" s="64"/>
      <c r="M22" s="66"/>
      <c r="N22" s="103"/>
      <c r="O22" s="91"/>
    </row>
    <row r="23" spans="1:15" x14ac:dyDescent="0.3">
      <c r="A23" s="178"/>
      <c r="B23" s="64"/>
      <c r="C23" s="64"/>
      <c r="D23" s="70" t="s">
        <v>415</v>
      </c>
      <c r="E23" s="65"/>
      <c r="F23" s="65"/>
      <c r="G23" s="64"/>
      <c r="H23" s="64"/>
      <c r="I23" s="66"/>
      <c r="J23" s="67"/>
      <c r="K23" s="64"/>
      <c r="L23" s="64"/>
      <c r="M23" s="66"/>
      <c r="N23" s="103"/>
      <c r="O23" s="91"/>
    </row>
    <row r="24" spans="1:15" x14ac:dyDescent="0.3">
      <c r="A24" s="178"/>
      <c r="B24" s="64">
        <f>B20+TIME(0,C20,0)</f>
        <v>0.42708333333333337</v>
      </c>
      <c r="C24" s="64"/>
      <c r="D24" s="65" t="s">
        <v>37</v>
      </c>
      <c r="E24" s="94"/>
      <c r="F24" s="94"/>
      <c r="G24" s="64">
        <f t="shared" ref="G24" si="2">B24</f>
        <v>0.42708333333333337</v>
      </c>
      <c r="H24" s="64"/>
      <c r="I24" s="66" t="s">
        <v>37</v>
      </c>
      <c r="J24" s="94"/>
      <c r="K24" s="64"/>
      <c r="L24" s="64"/>
      <c r="M24" s="66"/>
      <c r="N24" s="103"/>
      <c r="O24" s="91"/>
    </row>
    <row r="25" spans="1:15" x14ac:dyDescent="0.3">
      <c r="A25" s="60"/>
      <c r="B25" s="92"/>
      <c r="C25" s="92"/>
      <c r="D25" s="62"/>
      <c r="E25" s="62"/>
      <c r="F25" s="62"/>
      <c r="G25" s="63"/>
      <c r="H25" s="63"/>
      <c r="I25" s="63"/>
      <c r="J25" s="62"/>
      <c r="K25" s="63"/>
      <c r="L25" s="63"/>
      <c r="M25" s="63"/>
      <c r="N25" s="61"/>
      <c r="O25" s="93"/>
    </row>
    <row r="26" spans="1:15" x14ac:dyDescent="0.3">
      <c r="A26" s="178">
        <v>3</v>
      </c>
      <c r="B26" s="64">
        <f>B27-TIME(0,C26,0)</f>
        <v>0.38541666666666669</v>
      </c>
      <c r="C26" s="135">
        <v>15</v>
      </c>
      <c r="D26" s="65" t="s">
        <v>35</v>
      </c>
      <c r="E26" s="65" t="s">
        <v>913</v>
      </c>
      <c r="F26" s="65" t="s">
        <v>913</v>
      </c>
      <c r="G26" s="64">
        <f>B26</f>
        <v>0.38541666666666669</v>
      </c>
      <c r="H26" s="135">
        <f>C26</f>
        <v>15</v>
      </c>
      <c r="I26" s="65" t="s">
        <v>35</v>
      </c>
      <c r="J26" s="65" t="s">
        <v>1273</v>
      </c>
      <c r="K26" s="64">
        <f t="shared" ref="K26:K28" si="3">B26</f>
        <v>0.38541666666666669</v>
      </c>
      <c r="L26" s="135">
        <f>C26</f>
        <v>15</v>
      </c>
      <c r="M26" s="65" t="s">
        <v>35</v>
      </c>
      <c r="N26" s="65" t="s">
        <v>1273</v>
      </c>
      <c r="O26" s="80" t="s">
        <v>1273</v>
      </c>
    </row>
    <row r="27" spans="1:15" x14ac:dyDescent="0.3">
      <c r="A27" s="178"/>
      <c r="B27" s="64">
        <f>B28-TIME(0,C27,0)</f>
        <v>0.39583333333333337</v>
      </c>
      <c r="C27" s="135">
        <v>10</v>
      </c>
      <c r="D27" s="65" t="s">
        <v>126</v>
      </c>
      <c r="E27" s="65" t="s">
        <v>915</v>
      </c>
      <c r="F27" s="70" t="s">
        <v>1414</v>
      </c>
      <c r="G27" s="64">
        <f t="shared" ref="G27:G29" si="4">B27</f>
        <v>0.39583333333333337</v>
      </c>
      <c r="H27" s="135">
        <f t="shared" ref="H27:H29" si="5">C27</f>
        <v>10</v>
      </c>
      <c r="I27" s="65" t="s">
        <v>126</v>
      </c>
      <c r="J27" s="65" t="s">
        <v>1407</v>
      </c>
      <c r="K27" s="64">
        <f t="shared" si="3"/>
        <v>0.39583333333333337</v>
      </c>
      <c r="L27" s="135">
        <f t="shared" ref="L27:L29" si="6">C27</f>
        <v>10</v>
      </c>
      <c r="M27" s="65" t="s">
        <v>126</v>
      </c>
      <c r="N27" s="102" t="s">
        <v>1260</v>
      </c>
      <c r="O27" s="90" t="s">
        <v>1261</v>
      </c>
    </row>
    <row r="28" spans="1:15" x14ac:dyDescent="0.3">
      <c r="A28" s="178"/>
      <c r="B28" s="64">
        <f>B29-TIME(0,C28+5,0)</f>
        <v>0.40277777777777779</v>
      </c>
      <c r="C28" s="135">
        <v>30</v>
      </c>
      <c r="D28" s="65" t="s">
        <v>1277</v>
      </c>
      <c r="E28" s="65"/>
      <c r="F28" s="70"/>
      <c r="G28" s="64">
        <f t="shared" si="4"/>
        <v>0.40277777777777779</v>
      </c>
      <c r="H28" s="135">
        <f t="shared" si="5"/>
        <v>30</v>
      </c>
      <c r="I28" s="65" t="s">
        <v>1277</v>
      </c>
      <c r="J28" s="65"/>
      <c r="K28" s="64">
        <f t="shared" si="3"/>
        <v>0.40277777777777779</v>
      </c>
      <c r="L28" s="135">
        <f t="shared" si="6"/>
        <v>30</v>
      </c>
      <c r="M28" s="65" t="s">
        <v>1277</v>
      </c>
      <c r="N28" s="102"/>
      <c r="O28" s="90"/>
    </row>
    <row r="29" spans="1:15" x14ac:dyDescent="0.3">
      <c r="A29" s="178"/>
      <c r="B29" s="64">
        <f>B24</f>
        <v>0.42708333333333337</v>
      </c>
      <c r="C29" s="135">
        <v>60</v>
      </c>
      <c r="D29" s="66" t="s">
        <v>411</v>
      </c>
      <c r="E29" s="65"/>
      <c r="F29" s="70"/>
      <c r="G29" s="64">
        <f t="shared" si="4"/>
        <v>0.42708333333333337</v>
      </c>
      <c r="H29" s="135">
        <f t="shared" si="5"/>
        <v>60</v>
      </c>
      <c r="I29" s="66" t="s">
        <v>412</v>
      </c>
      <c r="J29" s="65"/>
      <c r="K29" s="64">
        <f>B29</f>
        <v>0.42708333333333337</v>
      </c>
      <c r="L29" s="135">
        <f t="shared" si="6"/>
        <v>60</v>
      </c>
      <c r="M29" s="66" t="s">
        <v>412</v>
      </c>
      <c r="N29" s="103"/>
      <c r="O29" s="90"/>
    </row>
    <row r="30" spans="1:15" x14ac:dyDescent="0.3">
      <c r="A30" s="178"/>
      <c r="B30" s="64"/>
      <c r="C30" s="135"/>
      <c r="D30" s="65" t="s">
        <v>413</v>
      </c>
      <c r="E30" s="70"/>
      <c r="F30" s="65"/>
      <c r="G30" s="64"/>
      <c r="H30" s="135"/>
      <c r="I30" s="66" t="s">
        <v>919</v>
      </c>
      <c r="J30" s="67"/>
      <c r="K30" s="64"/>
      <c r="L30" s="64"/>
      <c r="M30" s="66" t="s">
        <v>36</v>
      </c>
      <c r="N30" s="103"/>
      <c r="O30" s="91"/>
    </row>
    <row r="31" spans="1:15" x14ac:dyDescent="0.3">
      <c r="A31" s="178"/>
      <c r="B31" s="64"/>
      <c r="C31" s="135"/>
      <c r="D31" s="70" t="s">
        <v>414</v>
      </c>
      <c r="E31" s="65"/>
      <c r="F31" s="65"/>
      <c r="G31" s="64"/>
      <c r="H31" s="135"/>
      <c r="I31" s="66"/>
      <c r="J31" s="67"/>
      <c r="K31" s="64"/>
      <c r="L31" s="64"/>
      <c r="M31" s="66"/>
      <c r="N31" s="103"/>
      <c r="O31" s="91"/>
    </row>
    <row r="32" spans="1:15" x14ac:dyDescent="0.3">
      <c r="A32" s="178"/>
      <c r="B32" s="64"/>
      <c r="C32" s="64"/>
      <c r="D32" s="70" t="s">
        <v>415</v>
      </c>
      <c r="E32" s="65"/>
      <c r="F32" s="65"/>
      <c r="G32" s="64"/>
      <c r="H32" s="64"/>
      <c r="I32" s="66"/>
      <c r="J32" s="67"/>
      <c r="K32" s="64"/>
      <c r="L32" s="64"/>
      <c r="M32" s="66"/>
      <c r="N32" s="103"/>
      <c r="O32" s="90"/>
    </row>
    <row r="33" spans="1:15" x14ac:dyDescent="0.3">
      <c r="A33" s="178"/>
      <c r="B33" s="64">
        <f>B29+TIME(0,C29,0)</f>
        <v>0.46875000000000006</v>
      </c>
      <c r="C33" s="64"/>
      <c r="D33" s="65" t="s">
        <v>37</v>
      </c>
      <c r="E33" s="68"/>
      <c r="F33" s="68"/>
      <c r="G33" s="64">
        <f t="shared" ref="G33" si="7">B33</f>
        <v>0.46875000000000006</v>
      </c>
      <c r="H33" s="64"/>
      <c r="I33" s="66" t="s">
        <v>37</v>
      </c>
      <c r="J33" s="67"/>
      <c r="K33" s="64">
        <f>B33</f>
        <v>0.46875000000000006</v>
      </c>
      <c r="L33" s="64"/>
      <c r="M33" s="66" t="s">
        <v>37</v>
      </c>
      <c r="N33" s="103"/>
      <c r="O33" s="91"/>
    </row>
    <row r="34" spans="1:15" x14ac:dyDescent="0.3">
      <c r="A34" s="60"/>
      <c r="B34" s="92"/>
      <c r="C34" s="92"/>
      <c r="D34" s="62"/>
      <c r="E34" s="62"/>
      <c r="F34" s="62"/>
      <c r="G34" s="63"/>
      <c r="H34" s="63"/>
      <c r="I34" s="63"/>
      <c r="J34" s="62"/>
      <c r="K34" s="63"/>
      <c r="L34" s="63"/>
      <c r="M34" s="63"/>
      <c r="N34" s="61"/>
      <c r="O34" s="93"/>
    </row>
    <row r="35" spans="1:15" x14ac:dyDescent="0.3">
      <c r="A35" s="178">
        <v>4</v>
      </c>
      <c r="B35" s="64">
        <f>B36-TIME(0,C35,0)</f>
        <v>0.42708333333333337</v>
      </c>
      <c r="C35" s="135">
        <v>15</v>
      </c>
      <c r="D35" s="65" t="s">
        <v>35</v>
      </c>
      <c r="E35" s="65" t="s">
        <v>913</v>
      </c>
      <c r="F35" s="65" t="s">
        <v>913</v>
      </c>
      <c r="G35" s="64">
        <f>B35</f>
        <v>0.42708333333333337</v>
      </c>
      <c r="H35" s="135">
        <f>C35</f>
        <v>15</v>
      </c>
      <c r="I35" s="65" t="s">
        <v>35</v>
      </c>
      <c r="J35" s="65" t="s">
        <v>1273</v>
      </c>
      <c r="K35" s="64">
        <f t="shared" ref="K35:K37" si="8">B35</f>
        <v>0.42708333333333337</v>
      </c>
      <c r="L35" s="135">
        <f>C35</f>
        <v>15</v>
      </c>
      <c r="M35" s="65" t="s">
        <v>35</v>
      </c>
      <c r="N35" s="65" t="s">
        <v>1273</v>
      </c>
      <c r="O35" s="80" t="s">
        <v>1273</v>
      </c>
    </row>
    <row r="36" spans="1:15" x14ac:dyDescent="0.3">
      <c r="A36" s="178"/>
      <c r="B36" s="64">
        <f>B37-TIME(0,C36,0)</f>
        <v>0.43750000000000006</v>
      </c>
      <c r="C36" s="135">
        <v>10</v>
      </c>
      <c r="D36" s="65" t="s">
        <v>126</v>
      </c>
      <c r="E36" s="65" t="s">
        <v>1419</v>
      </c>
      <c r="F36" s="65" t="s">
        <v>1415</v>
      </c>
      <c r="G36" s="64">
        <f t="shared" ref="G36:G38" si="9">B36</f>
        <v>0.43750000000000006</v>
      </c>
      <c r="H36" s="135">
        <f t="shared" ref="H36:H38" si="10">C36</f>
        <v>10</v>
      </c>
      <c r="I36" s="65" t="s">
        <v>126</v>
      </c>
      <c r="J36" s="65" t="s">
        <v>1408</v>
      </c>
      <c r="K36" s="64">
        <f t="shared" si="8"/>
        <v>0.43750000000000006</v>
      </c>
      <c r="L36" s="135">
        <f t="shared" ref="L36:L38" si="11">C36</f>
        <v>10</v>
      </c>
      <c r="M36" s="65" t="s">
        <v>126</v>
      </c>
      <c r="N36" s="163" t="s">
        <v>1481</v>
      </c>
      <c r="O36" s="90" t="s">
        <v>1262</v>
      </c>
    </row>
    <row r="37" spans="1:15" x14ac:dyDescent="0.3">
      <c r="A37" s="178"/>
      <c r="B37" s="64">
        <f>B38-TIME(0,C37+5,0)</f>
        <v>0.44444444444444448</v>
      </c>
      <c r="C37" s="135">
        <v>30</v>
      </c>
      <c r="D37" s="65" t="s">
        <v>1277</v>
      </c>
      <c r="E37" s="65"/>
      <c r="F37" s="65"/>
      <c r="G37" s="64">
        <f t="shared" si="9"/>
        <v>0.44444444444444448</v>
      </c>
      <c r="H37" s="135">
        <f t="shared" si="10"/>
        <v>30</v>
      </c>
      <c r="I37" s="65" t="s">
        <v>1277</v>
      </c>
      <c r="J37" s="65"/>
      <c r="K37" s="64">
        <f t="shared" si="8"/>
        <v>0.44444444444444448</v>
      </c>
      <c r="L37" s="135">
        <f t="shared" si="11"/>
        <v>30</v>
      </c>
      <c r="M37" s="65" t="s">
        <v>1277</v>
      </c>
      <c r="N37" s="102"/>
      <c r="O37" s="83"/>
    </row>
    <row r="38" spans="1:15" x14ac:dyDescent="0.3">
      <c r="A38" s="178"/>
      <c r="B38" s="64">
        <f>B33</f>
        <v>0.46875000000000006</v>
      </c>
      <c r="C38" s="135">
        <v>60</v>
      </c>
      <c r="D38" s="66" t="s">
        <v>411</v>
      </c>
      <c r="E38" s="65"/>
      <c r="F38" s="65"/>
      <c r="G38" s="64">
        <f t="shared" si="9"/>
        <v>0.46875000000000006</v>
      </c>
      <c r="H38" s="135">
        <f t="shared" si="10"/>
        <v>60</v>
      </c>
      <c r="I38" s="66" t="s">
        <v>412</v>
      </c>
      <c r="J38" s="67"/>
      <c r="K38" s="64">
        <f>B38</f>
        <v>0.46875000000000006</v>
      </c>
      <c r="L38" s="135">
        <f t="shared" si="11"/>
        <v>60</v>
      </c>
      <c r="M38" s="66" t="s">
        <v>412</v>
      </c>
      <c r="N38" s="68"/>
      <c r="O38" s="82"/>
    </row>
    <row r="39" spans="1:15" x14ac:dyDescent="0.3">
      <c r="A39" s="178"/>
      <c r="B39" s="64"/>
      <c r="C39" s="135"/>
      <c r="D39" s="65" t="s">
        <v>413</v>
      </c>
      <c r="E39" s="65"/>
      <c r="F39" s="68"/>
      <c r="G39" s="64"/>
      <c r="H39" s="135"/>
      <c r="I39" s="66" t="s">
        <v>919</v>
      </c>
      <c r="J39" s="67"/>
      <c r="K39" s="64"/>
      <c r="L39" s="64"/>
      <c r="M39" s="66" t="s">
        <v>36</v>
      </c>
      <c r="N39" s="102"/>
      <c r="O39" s="95"/>
    </row>
    <row r="40" spans="1:15" x14ac:dyDescent="0.3">
      <c r="A40" s="178"/>
      <c r="B40" s="64"/>
      <c r="C40" s="135"/>
      <c r="D40" s="70" t="s">
        <v>414</v>
      </c>
      <c r="E40" s="68"/>
      <c r="F40" s="68"/>
      <c r="G40" s="64"/>
      <c r="H40" s="135"/>
      <c r="I40" s="66"/>
      <c r="J40" s="67"/>
      <c r="K40" s="64"/>
      <c r="L40" s="64"/>
      <c r="M40" s="66"/>
      <c r="N40" s="68"/>
      <c r="O40" s="90"/>
    </row>
    <row r="41" spans="1:15" x14ac:dyDescent="0.3">
      <c r="A41" s="178"/>
      <c r="B41" s="64"/>
      <c r="C41" s="64"/>
      <c r="D41" s="70" t="s">
        <v>415</v>
      </c>
      <c r="E41" s="65"/>
      <c r="F41" s="65"/>
      <c r="G41" s="64"/>
      <c r="H41" s="64"/>
      <c r="I41" s="66"/>
      <c r="J41" s="67"/>
      <c r="K41" s="64"/>
      <c r="L41" s="64"/>
      <c r="M41" s="66"/>
      <c r="N41" s="104"/>
      <c r="O41" s="95"/>
    </row>
    <row r="42" spans="1:15" x14ac:dyDescent="0.3">
      <c r="A42" s="178"/>
      <c r="B42" s="64">
        <f>B38+TIME(0,C38,0)</f>
        <v>0.51041666666666674</v>
      </c>
      <c r="C42" s="64"/>
      <c r="D42" s="65" t="s">
        <v>37</v>
      </c>
      <c r="E42" s="68"/>
      <c r="F42" s="68"/>
      <c r="G42" s="64">
        <f t="shared" ref="G42" si="12">B42</f>
        <v>0.51041666666666674</v>
      </c>
      <c r="H42" s="64"/>
      <c r="I42" s="66" t="s">
        <v>37</v>
      </c>
      <c r="J42" s="68"/>
      <c r="K42" s="64">
        <f>B42</f>
        <v>0.51041666666666674</v>
      </c>
      <c r="L42" s="64"/>
      <c r="M42" s="66" t="s">
        <v>37</v>
      </c>
      <c r="N42" s="102"/>
      <c r="O42" s="90"/>
    </row>
    <row r="43" spans="1:15" x14ac:dyDescent="0.3">
      <c r="A43" s="60"/>
      <c r="B43" s="92"/>
      <c r="C43" s="92"/>
      <c r="D43" s="62"/>
      <c r="E43" s="62"/>
      <c r="F43" s="62"/>
      <c r="G43" s="63"/>
      <c r="H43" s="63"/>
      <c r="I43" s="63"/>
      <c r="J43" s="62"/>
      <c r="K43" s="63"/>
      <c r="L43" s="63"/>
      <c r="M43" s="63"/>
      <c r="N43" s="61"/>
      <c r="O43" s="93"/>
    </row>
    <row r="44" spans="1:15" x14ac:dyDescent="0.3">
      <c r="A44" s="96"/>
      <c r="B44" s="64">
        <f>B42</f>
        <v>0.51041666666666674</v>
      </c>
      <c r="C44" s="135">
        <v>45</v>
      </c>
      <c r="D44" s="179" t="s">
        <v>38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81"/>
    </row>
    <row r="45" spans="1:15" x14ac:dyDescent="0.3">
      <c r="A45" s="96"/>
      <c r="B45" s="97"/>
      <c r="C45" s="97"/>
      <c r="D45" s="179" t="s">
        <v>57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81"/>
    </row>
    <row r="46" spans="1:15" x14ac:dyDescent="0.3">
      <c r="A46" s="60"/>
      <c r="B46" s="92"/>
      <c r="C46" s="92"/>
      <c r="D46" s="62"/>
      <c r="E46" s="62"/>
      <c r="F46" s="62"/>
      <c r="G46" s="63"/>
      <c r="H46" s="63"/>
      <c r="I46" s="63"/>
      <c r="J46" s="62"/>
      <c r="K46" s="63"/>
      <c r="L46" s="63"/>
      <c r="M46" s="63"/>
      <c r="N46" s="61"/>
      <c r="O46" s="93"/>
    </row>
    <row r="47" spans="1:15" x14ac:dyDescent="0.3">
      <c r="A47" s="178">
        <v>5</v>
      </c>
      <c r="B47" s="64">
        <f>B48-TIME(0,C47,0)</f>
        <v>0.50000000000000011</v>
      </c>
      <c r="C47" s="135">
        <v>15</v>
      </c>
      <c r="D47" s="65" t="s">
        <v>35</v>
      </c>
      <c r="E47" s="65" t="s">
        <v>913</v>
      </c>
      <c r="F47" s="65" t="s">
        <v>913</v>
      </c>
      <c r="G47" s="64"/>
      <c r="H47" s="135"/>
      <c r="I47" s="65"/>
      <c r="J47" s="65"/>
      <c r="K47" s="64">
        <f t="shared" ref="K47:K49" si="13">B47</f>
        <v>0.50000000000000011</v>
      </c>
      <c r="L47" s="135">
        <f>C47</f>
        <v>15</v>
      </c>
      <c r="M47" s="65" t="s">
        <v>35</v>
      </c>
      <c r="N47" s="65" t="s">
        <v>1273</v>
      </c>
      <c r="O47" s="80"/>
    </row>
    <row r="48" spans="1:15" x14ac:dyDescent="0.3">
      <c r="A48" s="178"/>
      <c r="B48" s="64">
        <f>B49-TIME(0,C48,0)</f>
        <v>0.51041666666666674</v>
      </c>
      <c r="C48" s="135">
        <v>10</v>
      </c>
      <c r="D48" s="65" t="s">
        <v>126</v>
      </c>
      <c r="E48" s="65" t="s">
        <v>1420</v>
      </c>
      <c r="F48" s="65" t="s">
        <v>1421</v>
      </c>
      <c r="G48" s="64"/>
      <c r="H48" s="135"/>
      <c r="I48" s="65"/>
      <c r="J48" s="65"/>
      <c r="K48" s="64">
        <f t="shared" si="13"/>
        <v>0.51041666666666674</v>
      </c>
      <c r="L48" s="135">
        <f t="shared" ref="L48:L50" si="14">C48</f>
        <v>10</v>
      </c>
      <c r="M48" s="65" t="s">
        <v>126</v>
      </c>
      <c r="N48" s="102" t="s">
        <v>1410</v>
      </c>
      <c r="O48" s="83"/>
    </row>
    <row r="49" spans="1:15" x14ac:dyDescent="0.3">
      <c r="A49" s="178"/>
      <c r="B49" s="64">
        <f>B50-TIME(0,C49+5,0)</f>
        <v>0.51736111111111116</v>
      </c>
      <c r="C49" s="135">
        <v>30</v>
      </c>
      <c r="D49" s="65" t="s">
        <v>1277</v>
      </c>
      <c r="E49" s="65"/>
      <c r="F49" s="65"/>
      <c r="G49" s="64"/>
      <c r="H49" s="135"/>
      <c r="I49" s="65"/>
      <c r="J49" s="65"/>
      <c r="K49" s="64">
        <f t="shared" si="13"/>
        <v>0.51736111111111116</v>
      </c>
      <c r="L49" s="135">
        <f t="shared" si="14"/>
        <v>30</v>
      </c>
      <c r="M49" s="65" t="s">
        <v>1277</v>
      </c>
      <c r="N49" s="102"/>
      <c r="O49" s="83"/>
    </row>
    <row r="50" spans="1:15" x14ac:dyDescent="0.3">
      <c r="A50" s="178"/>
      <c r="B50" s="64">
        <f>B44+TIME(0,C44,0)</f>
        <v>0.54166666666666674</v>
      </c>
      <c r="C50" s="135">
        <v>60</v>
      </c>
      <c r="D50" s="66" t="s">
        <v>411</v>
      </c>
      <c r="E50" s="65"/>
      <c r="F50" s="70"/>
      <c r="G50" s="64"/>
      <c r="H50" s="135"/>
      <c r="I50" s="66"/>
      <c r="J50" s="68"/>
      <c r="K50" s="64">
        <f>B50</f>
        <v>0.54166666666666674</v>
      </c>
      <c r="L50" s="135">
        <f t="shared" si="14"/>
        <v>60</v>
      </c>
      <c r="M50" s="66" t="s">
        <v>412</v>
      </c>
      <c r="N50" s="104"/>
      <c r="O50" s="95"/>
    </row>
    <row r="51" spans="1:15" x14ac:dyDescent="0.3">
      <c r="A51" s="178"/>
      <c r="B51" s="64"/>
      <c r="C51" s="135"/>
      <c r="D51" s="65" t="s">
        <v>413</v>
      </c>
      <c r="E51" s="65"/>
      <c r="F51" s="65"/>
      <c r="G51" s="64"/>
      <c r="H51" s="135"/>
      <c r="I51" s="66"/>
      <c r="J51" s="67"/>
      <c r="K51" s="64"/>
      <c r="L51" s="64"/>
      <c r="M51" s="66" t="s">
        <v>36</v>
      </c>
      <c r="N51" s="103"/>
      <c r="O51" s="91"/>
    </row>
    <row r="52" spans="1:15" x14ac:dyDescent="0.3">
      <c r="A52" s="178"/>
      <c r="B52" s="64"/>
      <c r="C52" s="135"/>
      <c r="D52" s="65" t="s">
        <v>414</v>
      </c>
      <c r="E52" s="65"/>
      <c r="F52" s="65"/>
      <c r="G52" s="64"/>
      <c r="H52" s="135"/>
      <c r="I52" s="66"/>
      <c r="J52" s="67"/>
      <c r="K52" s="64"/>
      <c r="L52" s="64"/>
      <c r="M52" s="66"/>
      <c r="N52" s="103"/>
      <c r="O52" s="91"/>
    </row>
    <row r="53" spans="1:15" x14ac:dyDescent="0.3">
      <c r="A53" s="178"/>
      <c r="B53" s="64"/>
      <c r="C53" s="64"/>
      <c r="D53" s="65" t="s">
        <v>1278</v>
      </c>
      <c r="E53" s="65"/>
      <c r="F53" s="70"/>
      <c r="G53" s="64"/>
      <c r="H53" s="64"/>
      <c r="I53" s="66"/>
      <c r="J53" s="67"/>
      <c r="K53" s="64"/>
      <c r="L53" s="64"/>
      <c r="M53" s="66"/>
      <c r="N53" s="104"/>
      <c r="O53" s="95"/>
    </row>
    <row r="54" spans="1:15" x14ac:dyDescent="0.3">
      <c r="A54" s="178"/>
      <c r="B54" s="64">
        <f>B50+TIME(0,C50,0)</f>
        <v>0.58333333333333337</v>
      </c>
      <c r="C54" s="64"/>
      <c r="D54" s="65" t="s">
        <v>37</v>
      </c>
      <c r="E54" s="68"/>
      <c r="F54" s="68"/>
      <c r="G54" s="64"/>
      <c r="H54" s="64"/>
      <c r="I54" s="66"/>
      <c r="J54" s="68"/>
      <c r="K54" s="64">
        <f>B54</f>
        <v>0.58333333333333337</v>
      </c>
      <c r="L54" s="64"/>
      <c r="M54" s="66" t="s">
        <v>37</v>
      </c>
      <c r="N54" s="102"/>
      <c r="O54" s="90"/>
    </row>
    <row r="55" spans="1:15" x14ac:dyDescent="0.3">
      <c r="A55" s="60"/>
      <c r="B55" s="92"/>
      <c r="C55" s="92"/>
      <c r="D55" s="62"/>
      <c r="E55" s="62"/>
      <c r="F55" s="62"/>
      <c r="G55" s="63"/>
      <c r="H55" s="63"/>
      <c r="I55" s="63"/>
      <c r="J55" s="62"/>
      <c r="K55" s="63"/>
      <c r="L55" s="63"/>
      <c r="M55" s="63"/>
      <c r="N55" s="61"/>
      <c r="O55" s="93"/>
    </row>
    <row r="56" spans="1:15" x14ac:dyDescent="0.3">
      <c r="A56" s="178">
        <v>6</v>
      </c>
      <c r="B56" s="64">
        <f>B57-TIME(0,C56,0)</f>
        <v>0.54166666666666674</v>
      </c>
      <c r="C56" s="135">
        <v>15</v>
      </c>
      <c r="D56" s="65" t="s">
        <v>35</v>
      </c>
      <c r="E56" s="65" t="s">
        <v>913</v>
      </c>
      <c r="F56" s="65" t="s">
        <v>913</v>
      </c>
      <c r="G56" s="64">
        <f>B56</f>
        <v>0.54166666666666674</v>
      </c>
      <c r="H56" s="135">
        <f>C56</f>
        <v>15</v>
      </c>
      <c r="I56" s="65" t="s">
        <v>35</v>
      </c>
      <c r="J56" s="65" t="s">
        <v>1273</v>
      </c>
      <c r="K56" s="64">
        <f t="shared" ref="K56:K58" si="15">B56</f>
        <v>0.54166666666666674</v>
      </c>
      <c r="L56" s="135">
        <f>C56</f>
        <v>15</v>
      </c>
      <c r="M56" s="65" t="s">
        <v>35</v>
      </c>
      <c r="N56" s="65" t="s">
        <v>1273</v>
      </c>
      <c r="O56" s="80" t="s">
        <v>1273</v>
      </c>
    </row>
    <row r="57" spans="1:15" x14ac:dyDescent="0.3">
      <c r="A57" s="178"/>
      <c r="B57" s="64">
        <f>B58-TIME(0,C57,0)</f>
        <v>0.55208333333333337</v>
      </c>
      <c r="C57" s="135">
        <v>10</v>
      </c>
      <c r="D57" s="65" t="s">
        <v>126</v>
      </c>
      <c r="E57" s="65" t="s">
        <v>1265</v>
      </c>
      <c r="F57" s="65" t="s">
        <v>1416</v>
      </c>
      <c r="G57" s="64">
        <f t="shared" ref="G57:G59" si="16">B57</f>
        <v>0.55208333333333337</v>
      </c>
      <c r="H57" s="135">
        <f t="shared" ref="H57:H59" si="17">C57</f>
        <v>10</v>
      </c>
      <c r="I57" s="65" t="s">
        <v>126</v>
      </c>
      <c r="J57" s="65" t="s">
        <v>910</v>
      </c>
      <c r="K57" s="64">
        <f t="shared" si="15"/>
        <v>0.55208333333333337</v>
      </c>
      <c r="L57" s="135">
        <f t="shared" ref="L57:L59" si="18">C57</f>
        <v>10</v>
      </c>
      <c r="M57" s="65" t="s">
        <v>126</v>
      </c>
      <c r="N57" s="102" t="s">
        <v>1411</v>
      </c>
      <c r="O57" s="90" t="s">
        <v>1413</v>
      </c>
    </row>
    <row r="58" spans="1:15" x14ac:dyDescent="0.3">
      <c r="A58" s="178"/>
      <c r="B58" s="64">
        <f>B59-TIME(0,C58+5,0)</f>
        <v>0.55902777777777779</v>
      </c>
      <c r="C58" s="135">
        <v>30</v>
      </c>
      <c r="D58" s="65" t="s">
        <v>1277</v>
      </c>
      <c r="E58" s="65"/>
      <c r="F58" s="65"/>
      <c r="G58" s="64">
        <f t="shared" si="16"/>
        <v>0.55902777777777779</v>
      </c>
      <c r="H58" s="135">
        <f t="shared" si="17"/>
        <v>30</v>
      </c>
      <c r="I58" s="65" t="s">
        <v>1277</v>
      </c>
      <c r="J58" s="65"/>
      <c r="K58" s="64">
        <f t="shared" si="15"/>
        <v>0.55902777777777779</v>
      </c>
      <c r="L58" s="135">
        <f t="shared" si="18"/>
        <v>30</v>
      </c>
      <c r="M58" s="65" t="s">
        <v>1277</v>
      </c>
      <c r="N58" s="102"/>
      <c r="O58" s="90"/>
    </row>
    <row r="59" spans="1:15" x14ac:dyDescent="0.3">
      <c r="A59" s="178"/>
      <c r="B59" s="64">
        <f>B54</f>
        <v>0.58333333333333337</v>
      </c>
      <c r="C59" s="135">
        <v>50</v>
      </c>
      <c r="D59" s="66" t="s">
        <v>411</v>
      </c>
      <c r="E59" s="65"/>
      <c r="F59" s="70"/>
      <c r="G59" s="64">
        <f t="shared" si="16"/>
        <v>0.58333333333333337</v>
      </c>
      <c r="H59" s="135">
        <f t="shared" si="17"/>
        <v>50</v>
      </c>
      <c r="I59" s="66" t="s">
        <v>412</v>
      </c>
      <c r="J59" s="68"/>
      <c r="K59" s="64">
        <f>B59</f>
        <v>0.58333333333333337</v>
      </c>
      <c r="L59" s="135">
        <f t="shared" si="18"/>
        <v>50</v>
      </c>
      <c r="M59" s="66" t="s">
        <v>412</v>
      </c>
      <c r="N59" s="105"/>
      <c r="O59" s="90"/>
    </row>
    <row r="60" spans="1:15" x14ac:dyDescent="0.3">
      <c r="A60" s="178"/>
      <c r="B60" s="64"/>
      <c r="C60" s="135"/>
      <c r="D60" s="65" t="s">
        <v>413</v>
      </c>
      <c r="E60" s="70"/>
      <c r="F60" s="65"/>
      <c r="G60" s="64"/>
      <c r="H60" s="135"/>
      <c r="I60" s="66" t="s">
        <v>919</v>
      </c>
      <c r="J60" s="67"/>
      <c r="K60" s="64"/>
      <c r="L60" s="64"/>
      <c r="M60" s="66" t="s">
        <v>36</v>
      </c>
      <c r="N60" s="103"/>
      <c r="O60" s="91"/>
    </row>
    <row r="61" spans="1:15" x14ac:dyDescent="0.3">
      <c r="A61" s="178"/>
      <c r="B61" s="64">
        <f>B59+TIME(0,C59,0)</f>
        <v>0.61805555555555558</v>
      </c>
      <c r="C61" s="135"/>
      <c r="D61" s="65" t="s">
        <v>37</v>
      </c>
      <c r="E61" s="65"/>
      <c r="F61" s="70"/>
      <c r="G61" s="64">
        <f t="shared" ref="G61" si="19">B61</f>
        <v>0.61805555555555558</v>
      </c>
      <c r="H61" s="64"/>
      <c r="I61" s="66" t="s">
        <v>37</v>
      </c>
      <c r="J61" s="68"/>
      <c r="K61" s="64">
        <f>B61</f>
        <v>0.61805555555555558</v>
      </c>
      <c r="L61" s="64"/>
      <c r="M61" s="66" t="s">
        <v>37</v>
      </c>
      <c r="N61" s="102"/>
      <c r="O61" s="90"/>
    </row>
    <row r="62" spans="1:15" x14ac:dyDescent="0.3">
      <c r="A62" s="60"/>
      <c r="B62" s="92"/>
      <c r="C62" s="92"/>
      <c r="D62" s="62"/>
      <c r="E62" s="62"/>
      <c r="F62" s="62"/>
      <c r="G62" s="63"/>
      <c r="H62" s="63"/>
      <c r="I62" s="63"/>
      <c r="J62" s="62"/>
      <c r="K62" s="63"/>
      <c r="L62" s="63"/>
      <c r="M62" s="63"/>
      <c r="N62" s="61"/>
      <c r="O62" s="93"/>
    </row>
    <row r="63" spans="1:15" x14ac:dyDescent="0.3">
      <c r="A63" s="178">
        <v>7</v>
      </c>
      <c r="B63" s="64">
        <f>B64-TIME(0,C63,0)</f>
        <v>0.57638888888888895</v>
      </c>
      <c r="C63" s="135">
        <v>15</v>
      </c>
      <c r="D63" s="65" t="s">
        <v>35</v>
      </c>
      <c r="E63" s="65" t="s">
        <v>913</v>
      </c>
      <c r="F63" s="65" t="s">
        <v>913</v>
      </c>
      <c r="G63" s="64">
        <f>B63</f>
        <v>0.57638888888888895</v>
      </c>
      <c r="H63" s="135">
        <f>C63</f>
        <v>15</v>
      </c>
      <c r="I63" s="65" t="s">
        <v>35</v>
      </c>
      <c r="J63" s="65" t="s">
        <v>1273</v>
      </c>
      <c r="K63" s="64">
        <f t="shared" ref="K63:K65" si="20">B63</f>
        <v>0.57638888888888895</v>
      </c>
      <c r="L63" s="135">
        <f>C63</f>
        <v>15</v>
      </c>
      <c r="M63" s="65" t="s">
        <v>35</v>
      </c>
      <c r="N63" s="65" t="s">
        <v>1273</v>
      </c>
      <c r="O63" s="80" t="s">
        <v>1273</v>
      </c>
    </row>
    <row r="64" spans="1:15" x14ac:dyDescent="0.3">
      <c r="A64" s="178"/>
      <c r="B64" s="64">
        <f>B65-TIME(0,C64,0)</f>
        <v>0.58680555555555558</v>
      </c>
      <c r="C64" s="135">
        <v>10</v>
      </c>
      <c r="D64" s="65" t="s">
        <v>126</v>
      </c>
      <c r="E64" s="160" t="s">
        <v>1266</v>
      </c>
      <c r="F64" s="65" t="s">
        <v>1422</v>
      </c>
      <c r="G64" s="64">
        <f t="shared" ref="G64:G66" si="21">B64</f>
        <v>0.58680555555555558</v>
      </c>
      <c r="H64" s="135">
        <f t="shared" ref="H64:H66" si="22">C64</f>
        <v>10</v>
      </c>
      <c r="I64" s="65" t="s">
        <v>126</v>
      </c>
      <c r="J64" s="65" t="s">
        <v>1269</v>
      </c>
      <c r="K64" s="64">
        <f t="shared" si="20"/>
        <v>0.58680555555555558</v>
      </c>
      <c r="L64" s="135">
        <f t="shared" ref="L64:L66" si="23">C64</f>
        <v>10</v>
      </c>
      <c r="M64" s="65" t="s">
        <v>126</v>
      </c>
      <c r="N64" s="163" t="s">
        <v>1456</v>
      </c>
      <c r="O64" s="164" t="s">
        <v>1501</v>
      </c>
    </row>
    <row r="65" spans="1:15" x14ac:dyDescent="0.3">
      <c r="A65" s="178"/>
      <c r="B65" s="64">
        <f>B66-TIME(0,C65+5,0)</f>
        <v>0.59375</v>
      </c>
      <c r="C65" s="135">
        <v>30</v>
      </c>
      <c r="D65" s="65" t="s">
        <v>1277</v>
      </c>
      <c r="E65" s="65"/>
      <c r="F65" s="65"/>
      <c r="G65" s="64">
        <f t="shared" si="21"/>
        <v>0.59375</v>
      </c>
      <c r="H65" s="135">
        <f t="shared" si="22"/>
        <v>30</v>
      </c>
      <c r="I65" s="65" t="s">
        <v>1277</v>
      </c>
      <c r="J65" s="65"/>
      <c r="K65" s="64">
        <f t="shared" si="20"/>
        <v>0.59375</v>
      </c>
      <c r="L65" s="135">
        <f t="shared" si="23"/>
        <v>30</v>
      </c>
      <c r="M65" s="65" t="s">
        <v>1277</v>
      </c>
      <c r="N65" s="102"/>
      <c r="O65" s="90"/>
    </row>
    <row r="66" spans="1:15" x14ac:dyDescent="0.3">
      <c r="A66" s="178"/>
      <c r="B66" s="64">
        <f>B61</f>
        <v>0.61805555555555558</v>
      </c>
      <c r="C66" s="135">
        <v>50</v>
      </c>
      <c r="D66" s="66" t="s">
        <v>411</v>
      </c>
      <c r="E66" s="65"/>
      <c r="F66" s="65"/>
      <c r="G66" s="64">
        <f t="shared" si="21"/>
        <v>0.61805555555555558</v>
      </c>
      <c r="H66" s="135">
        <f t="shared" si="22"/>
        <v>50</v>
      </c>
      <c r="I66" s="66" t="s">
        <v>412</v>
      </c>
      <c r="J66" s="65"/>
      <c r="K66" s="64">
        <f>B66</f>
        <v>0.61805555555555558</v>
      </c>
      <c r="L66" s="135">
        <f t="shared" si="23"/>
        <v>50</v>
      </c>
      <c r="M66" s="66" t="s">
        <v>412</v>
      </c>
      <c r="N66" s="106"/>
      <c r="O66" s="98"/>
    </row>
    <row r="67" spans="1:15" x14ac:dyDescent="0.3">
      <c r="A67" s="178"/>
      <c r="B67" s="64"/>
      <c r="C67" s="135"/>
      <c r="D67" s="65" t="s">
        <v>413</v>
      </c>
      <c r="E67" s="68"/>
      <c r="F67" s="65"/>
      <c r="G67" s="64"/>
      <c r="H67" s="64"/>
      <c r="I67" s="66" t="s">
        <v>919</v>
      </c>
      <c r="J67" s="67"/>
      <c r="K67" s="64"/>
      <c r="L67" s="64"/>
      <c r="M67" s="99" t="s">
        <v>36</v>
      </c>
      <c r="N67" s="107"/>
      <c r="O67" s="100"/>
    </row>
    <row r="68" spans="1:15" x14ac:dyDescent="0.3">
      <c r="A68" s="178"/>
      <c r="B68" s="64">
        <f>B66+TIME(0,C66,0)</f>
        <v>0.65277777777777779</v>
      </c>
      <c r="C68" s="135"/>
      <c r="D68" s="65" t="s">
        <v>37</v>
      </c>
      <c r="E68" s="68"/>
      <c r="F68" s="68"/>
      <c r="G68" s="64">
        <f t="shared" ref="G68" si="24">B68</f>
        <v>0.65277777777777779</v>
      </c>
      <c r="H68" s="64"/>
      <c r="I68" s="66" t="s">
        <v>37</v>
      </c>
      <c r="J68" s="68"/>
      <c r="K68" s="64">
        <f>B68</f>
        <v>0.65277777777777779</v>
      </c>
      <c r="L68" s="64"/>
      <c r="M68" s="101" t="s">
        <v>37</v>
      </c>
      <c r="N68" s="102"/>
      <c r="O68" s="90"/>
    </row>
    <row r="69" spans="1:15" x14ac:dyDescent="0.3">
      <c r="A69" s="60"/>
      <c r="B69" s="92"/>
      <c r="C69" s="92"/>
      <c r="D69" s="62"/>
      <c r="E69" s="62"/>
      <c r="F69" s="62"/>
      <c r="G69" s="63"/>
      <c r="H69" s="63"/>
      <c r="I69" s="63"/>
      <c r="J69" s="62"/>
      <c r="K69" s="63"/>
      <c r="L69" s="63"/>
      <c r="M69" s="63"/>
      <c r="N69" s="61"/>
      <c r="O69" s="93"/>
    </row>
    <row r="70" spans="1:15" x14ac:dyDescent="0.3">
      <c r="A70" s="178">
        <v>8</v>
      </c>
      <c r="B70" s="64">
        <f>B71-TIME(0,C70,0)</f>
        <v>0.61111111111111116</v>
      </c>
      <c r="C70" s="135">
        <v>15</v>
      </c>
      <c r="D70" s="65" t="s">
        <v>35</v>
      </c>
      <c r="E70" s="65" t="s">
        <v>913</v>
      </c>
      <c r="F70" s="65" t="s">
        <v>913</v>
      </c>
      <c r="G70" s="64">
        <f>B70</f>
        <v>0.61111111111111116</v>
      </c>
      <c r="H70" s="135">
        <f>C70</f>
        <v>15</v>
      </c>
      <c r="I70" s="65" t="s">
        <v>35</v>
      </c>
      <c r="J70" s="65" t="s">
        <v>1273</v>
      </c>
      <c r="K70" s="64">
        <f t="shared" ref="K70:K72" si="25">B70</f>
        <v>0.61111111111111116</v>
      </c>
      <c r="L70" s="135">
        <f>C70</f>
        <v>15</v>
      </c>
      <c r="M70" s="65" t="s">
        <v>35</v>
      </c>
      <c r="N70" s="65" t="s">
        <v>1273</v>
      </c>
      <c r="O70" s="80" t="s">
        <v>1273</v>
      </c>
    </row>
    <row r="71" spans="1:15" x14ac:dyDescent="0.3">
      <c r="A71" s="178"/>
      <c r="B71" s="64">
        <f>B72-TIME(0,C71,0)</f>
        <v>0.62152777777777779</v>
      </c>
      <c r="C71" s="135">
        <v>10</v>
      </c>
      <c r="D71" s="65" t="s">
        <v>126</v>
      </c>
      <c r="E71" s="160" t="s">
        <v>1507</v>
      </c>
      <c r="F71" s="65" t="s">
        <v>1521</v>
      </c>
      <c r="G71" s="64">
        <f t="shared" ref="G71:G73" si="26">B71</f>
        <v>0.62152777777777779</v>
      </c>
      <c r="H71" s="135">
        <f t="shared" ref="H71:H73" si="27">C71</f>
        <v>10</v>
      </c>
      <c r="I71" s="65" t="s">
        <v>126</v>
      </c>
      <c r="J71" s="65" t="s">
        <v>1409</v>
      </c>
      <c r="K71" s="64">
        <f t="shared" si="25"/>
        <v>0.62152777777777779</v>
      </c>
      <c r="L71" s="135">
        <f t="shared" ref="L71:L73" si="28">C71</f>
        <v>10</v>
      </c>
      <c r="M71" s="65" t="s">
        <v>126</v>
      </c>
      <c r="N71" s="102" t="s">
        <v>1412</v>
      </c>
      <c r="O71" s="90" t="s">
        <v>1415</v>
      </c>
    </row>
    <row r="72" spans="1:15" x14ac:dyDescent="0.3">
      <c r="A72" s="178"/>
      <c r="B72" s="64">
        <f>B73-TIME(0,C72+5,0)</f>
        <v>0.62847222222222221</v>
      </c>
      <c r="C72" s="135">
        <v>30</v>
      </c>
      <c r="D72" s="65" t="s">
        <v>1277</v>
      </c>
      <c r="E72" s="65" t="s">
        <v>1267</v>
      </c>
      <c r="F72" s="65"/>
      <c r="G72" s="64">
        <f t="shared" si="26"/>
        <v>0.62847222222222221</v>
      </c>
      <c r="H72" s="135">
        <f t="shared" si="27"/>
        <v>30</v>
      </c>
      <c r="I72" s="65" t="s">
        <v>1277</v>
      </c>
      <c r="J72" s="65"/>
      <c r="K72" s="64">
        <f t="shared" si="25"/>
        <v>0.62847222222222221</v>
      </c>
      <c r="L72" s="135">
        <f t="shared" si="28"/>
        <v>30</v>
      </c>
      <c r="M72" s="65" t="s">
        <v>1277</v>
      </c>
      <c r="N72" s="102"/>
      <c r="O72" s="90"/>
    </row>
    <row r="73" spans="1:15" x14ac:dyDescent="0.3">
      <c r="A73" s="178"/>
      <c r="B73" s="64">
        <f>B68</f>
        <v>0.65277777777777779</v>
      </c>
      <c r="C73" s="135">
        <v>50</v>
      </c>
      <c r="D73" s="66" t="s">
        <v>411</v>
      </c>
      <c r="F73" s="67"/>
      <c r="G73" s="64">
        <f t="shared" si="26"/>
        <v>0.65277777777777779</v>
      </c>
      <c r="H73" s="135">
        <f t="shared" si="27"/>
        <v>50</v>
      </c>
      <c r="I73" s="66" t="s">
        <v>412</v>
      </c>
      <c r="J73" s="102"/>
      <c r="K73" s="64">
        <f>B73</f>
        <v>0.65277777777777779</v>
      </c>
      <c r="L73" s="135">
        <f t="shared" si="28"/>
        <v>50</v>
      </c>
      <c r="M73" s="66" t="s">
        <v>412</v>
      </c>
      <c r="N73" s="104"/>
      <c r="O73" s="95"/>
    </row>
    <row r="74" spans="1:15" x14ac:dyDescent="0.3">
      <c r="A74" s="178"/>
      <c r="B74" s="64"/>
      <c r="C74" s="135"/>
      <c r="D74" s="65" t="s">
        <v>413</v>
      </c>
      <c r="E74" s="65"/>
      <c r="F74" s="68"/>
      <c r="G74" s="64"/>
      <c r="H74" s="64"/>
      <c r="I74" s="66" t="s">
        <v>919</v>
      </c>
      <c r="J74" s="67"/>
      <c r="K74" s="64"/>
      <c r="L74" s="64"/>
      <c r="M74" s="99" t="s">
        <v>36</v>
      </c>
      <c r="N74" s="104"/>
      <c r="O74" s="95"/>
    </row>
    <row r="75" spans="1:15" x14ac:dyDescent="0.3">
      <c r="A75" s="178"/>
      <c r="B75" s="64">
        <f>B73+TIME(0,C73,0)</f>
        <v>0.6875</v>
      </c>
      <c r="C75" s="135"/>
      <c r="D75" s="65" t="s">
        <v>37</v>
      </c>
      <c r="E75" s="68"/>
      <c r="F75" s="68"/>
      <c r="G75" s="64">
        <f t="shared" ref="G75" si="29">B75</f>
        <v>0.6875</v>
      </c>
      <c r="H75" s="64"/>
      <c r="I75" s="66" t="s">
        <v>37</v>
      </c>
      <c r="J75" s="68"/>
      <c r="K75" s="64">
        <f>B75</f>
        <v>0.6875</v>
      </c>
      <c r="L75" s="64"/>
      <c r="M75" s="101" t="s">
        <v>37</v>
      </c>
      <c r="N75" s="102"/>
      <c r="O75" s="90"/>
    </row>
    <row r="76" spans="1:15" x14ac:dyDescent="0.3">
      <c r="A76" s="60"/>
      <c r="B76" s="92"/>
      <c r="C76" s="92"/>
      <c r="D76" s="62"/>
      <c r="E76" s="62"/>
      <c r="F76" s="62"/>
      <c r="G76" s="63"/>
      <c r="H76" s="63"/>
      <c r="I76" s="63"/>
      <c r="J76" s="62"/>
      <c r="K76" s="63"/>
      <c r="L76" s="63"/>
      <c r="M76" s="63"/>
      <c r="N76" s="61"/>
      <c r="O76" s="93"/>
    </row>
    <row r="77" spans="1:15" x14ac:dyDescent="0.3">
      <c r="A77" s="178">
        <v>9</v>
      </c>
      <c r="B77" s="64">
        <f>B78-TIME(0,C77,0)</f>
        <v>0.64583333333333337</v>
      </c>
      <c r="C77" s="135">
        <v>15</v>
      </c>
      <c r="D77" s="65" t="s">
        <v>35</v>
      </c>
      <c r="E77" s="65" t="s">
        <v>913</v>
      </c>
      <c r="F77" s="65"/>
      <c r="G77" s="64">
        <f>B77</f>
        <v>0.64583333333333337</v>
      </c>
      <c r="H77" s="135">
        <f>C77</f>
        <v>15</v>
      </c>
      <c r="I77" s="65" t="s">
        <v>35</v>
      </c>
      <c r="J77" s="65" t="s">
        <v>1273</v>
      </c>
      <c r="K77" s="64">
        <f t="shared" ref="K77:K79" si="30">B77</f>
        <v>0.64583333333333337</v>
      </c>
      <c r="L77" s="135">
        <f>C77</f>
        <v>15</v>
      </c>
      <c r="M77" s="65" t="s">
        <v>35</v>
      </c>
      <c r="N77" s="65" t="s">
        <v>1273</v>
      </c>
      <c r="O77" s="80" t="s">
        <v>1273</v>
      </c>
    </row>
    <row r="78" spans="1:15" x14ac:dyDescent="0.3">
      <c r="A78" s="178"/>
      <c r="B78" s="64">
        <f>B79-TIME(0,C78,0)</f>
        <v>0.65625</v>
      </c>
      <c r="C78" s="135">
        <v>10</v>
      </c>
      <c r="D78" s="65" t="s">
        <v>126</v>
      </c>
      <c r="E78" s="160" t="s">
        <v>1440</v>
      </c>
      <c r="F78" s="65"/>
      <c r="G78" s="64">
        <f t="shared" ref="G78:G80" si="31">B78</f>
        <v>0.65625</v>
      </c>
      <c r="H78" s="135">
        <f t="shared" ref="H78:H80" si="32">C78</f>
        <v>10</v>
      </c>
      <c r="I78" s="65" t="s">
        <v>126</v>
      </c>
      <c r="J78" s="102" t="s">
        <v>1268</v>
      </c>
      <c r="K78" s="64">
        <f t="shared" si="30"/>
        <v>0.65625</v>
      </c>
      <c r="L78" s="135">
        <f t="shared" ref="L78:L80" si="33">C78</f>
        <v>10</v>
      </c>
      <c r="M78" s="65" t="s">
        <v>126</v>
      </c>
      <c r="N78" s="102" t="s">
        <v>1487</v>
      </c>
      <c r="O78" s="165" t="s">
        <v>1421</v>
      </c>
    </row>
    <row r="79" spans="1:15" x14ac:dyDescent="0.3">
      <c r="A79" s="178"/>
      <c r="B79" s="64">
        <f>B80-TIME(0,C79+5,0)</f>
        <v>0.66319444444444442</v>
      </c>
      <c r="C79" s="135">
        <v>30</v>
      </c>
      <c r="D79" s="65" t="s">
        <v>1277</v>
      </c>
      <c r="E79" s="65"/>
      <c r="F79" s="65"/>
      <c r="G79" s="64">
        <f t="shared" si="31"/>
        <v>0.66319444444444442</v>
      </c>
      <c r="H79" s="135">
        <f t="shared" si="32"/>
        <v>30</v>
      </c>
      <c r="I79" s="65" t="s">
        <v>1277</v>
      </c>
      <c r="J79" s="65" t="s">
        <v>1261</v>
      </c>
      <c r="K79" s="64">
        <f t="shared" si="30"/>
        <v>0.66319444444444442</v>
      </c>
      <c r="L79" s="135">
        <f t="shared" si="33"/>
        <v>30</v>
      </c>
      <c r="M79" s="65" t="s">
        <v>1277</v>
      </c>
      <c r="N79" s="102"/>
      <c r="O79" s="90"/>
    </row>
    <row r="80" spans="1:15" x14ac:dyDescent="0.3">
      <c r="A80" s="178"/>
      <c r="B80" s="64">
        <f>B75</f>
        <v>0.6875</v>
      </c>
      <c r="C80" s="135">
        <v>50</v>
      </c>
      <c r="D80" s="66" t="s">
        <v>411</v>
      </c>
      <c r="E80" s="65"/>
      <c r="F80" s="67"/>
      <c r="G80" s="64">
        <f t="shared" si="31"/>
        <v>0.6875</v>
      </c>
      <c r="H80" s="135">
        <f t="shared" si="32"/>
        <v>50</v>
      </c>
      <c r="I80" s="66" t="s">
        <v>412</v>
      </c>
      <c r="K80" s="64">
        <f>B80</f>
        <v>0.6875</v>
      </c>
      <c r="L80" s="135">
        <f t="shared" si="33"/>
        <v>50</v>
      </c>
      <c r="M80" s="66" t="s">
        <v>412</v>
      </c>
      <c r="N80" s="104"/>
      <c r="O80" s="95"/>
    </row>
    <row r="81" spans="1:15" x14ac:dyDescent="0.3">
      <c r="A81" s="178"/>
      <c r="B81" s="64"/>
      <c r="C81" s="135"/>
      <c r="D81" s="65" t="s">
        <v>413</v>
      </c>
      <c r="E81" s="65"/>
      <c r="F81" s="68"/>
      <c r="G81" s="64"/>
      <c r="H81" s="64"/>
      <c r="I81" s="66" t="s">
        <v>1270</v>
      </c>
      <c r="J81" s="67"/>
      <c r="K81" s="64"/>
      <c r="L81" s="64"/>
      <c r="M81" s="99" t="s">
        <v>36</v>
      </c>
      <c r="N81" s="104"/>
      <c r="O81" s="95"/>
    </row>
    <row r="82" spans="1:15" x14ac:dyDescent="0.3">
      <c r="A82" s="178"/>
      <c r="B82" s="64">
        <f>B80+TIME(0,C80,0)</f>
        <v>0.72222222222222221</v>
      </c>
      <c r="C82" s="135"/>
      <c r="D82" s="65" t="s">
        <v>37</v>
      </c>
      <c r="E82" s="68"/>
      <c r="F82" s="68"/>
      <c r="G82" s="64">
        <f t="shared" ref="G82" si="34">B82</f>
        <v>0.72222222222222221</v>
      </c>
      <c r="H82" s="64"/>
      <c r="I82" s="66" t="s">
        <v>37</v>
      </c>
      <c r="J82" s="68"/>
      <c r="K82" s="64">
        <f>B82</f>
        <v>0.72222222222222221</v>
      </c>
      <c r="L82" s="64"/>
      <c r="M82" s="101" t="s">
        <v>37</v>
      </c>
      <c r="N82" s="102"/>
      <c r="O82" s="90"/>
    </row>
    <row r="83" spans="1:15" ht="15.5" thickBot="1" x14ac:dyDescent="0.35">
      <c r="A83" s="73"/>
      <c r="B83" s="85">
        <f>B82+TIME(0,10,0)</f>
        <v>0.72916666666666663</v>
      </c>
      <c r="C83" s="85"/>
      <c r="D83" s="176" t="s">
        <v>57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08"/>
    </row>
    <row r="84" spans="1:15" x14ac:dyDescent="0.3">
      <c r="A84" s="11"/>
      <c r="B84" s="12"/>
      <c r="C84" s="12"/>
      <c r="D84" s="13"/>
      <c r="E84" s="13"/>
      <c r="F84" s="13"/>
      <c r="G84" s="7"/>
      <c r="H84" s="7"/>
      <c r="I84" s="7"/>
      <c r="J84" s="14"/>
      <c r="K84" s="15"/>
      <c r="L84" s="15"/>
      <c r="M84" s="15"/>
      <c r="N84" s="16"/>
    </row>
  </sheetData>
  <mergeCells count="15">
    <mergeCell ref="A1:O1"/>
    <mergeCell ref="A2:O2"/>
    <mergeCell ref="D83:N83"/>
    <mergeCell ref="A3:D3"/>
    <mergeCell ref="A10:A15"/>
    <mergeCell ref="A17:A24"/>
    <mergeCell ref="A26:A33"/>
    <mergeCell ref="A47:A54"/>
    <mergeCell ref="A35:A42"/>
    <mergeCell ref="A56:A61"/>
    <mergeCell ref="A63:A68"/>
    <mergeCell ref="A70:A75"/>
    <mergeCell ref="D44:N44"/>
    <mergeCell ref="D45:N45"/>
    <mergeCell ref="A77:A82"/>
  </mergeCells>
  <pageMargins left="0.51181102362204722" right="0.51181102362204722" top="0.35433070866141736" bottom="0.35433070866141736" header="0.31496062992125984" footer="0.31496062992125984"/>
  <pageSetup paperSize="8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064868-A0E4-4C02-BCB5-71AC19F86A3A}">
          <x14:formula1>
            <xm:f>data!$B$2:$B$12</xm:f>
          </x14:formula1>
          <xm:sqref>D10:D15 D56:D61 D63:D68 D70:D75 D77:D82 D17:D24 M78:M79 D26:D33 D47:D54 I11:I12 M11:M12 I36:I37 M36:M37 M27:M28 I27:I28 I48:I49 M48:M49 M57:M58 M64:M65 M71:M72 I78:I79 I71:I72 I64:I65 D35:D42 I18:I19 M18:M19 I57:I58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51C0-85F5-4D3E-B407-2B1B6FFEFE51}">
  <dimension ref="B1:AJ44"/>
  <sheetViews>
    <sheetView topLeftCell="U1" workbookViewId="0">
      <selection activeCell="AE3" sqref="AE3"/>
    </sheetView>
  </sheetViews>
  <sheetFormatPr defaultColWidth="8.83203125" defaultRowHeight="14.5" x14ac:dyDescent="0.35"/>
  <cols>
    <col min="1" max="1" width="3.08203125" style="112" customWidth="1"/>
    <col min="2" max="2" width="32.1640625" style="112" bestFit="1" customWidth="1"/>
    <col min="3" max="3" width="3" style="112" customWidth="1"/>
    <col min="4" max="4" width="18" style="112" bestFit="1" customWidth="1"/>
    <col min="5" max="5" width="2.83203125" style="112" customWidth="1"/>
    <col min="6" max="6" width="8.83203125" style="112"/>
    <col min="7" max="7" width="3.08203125" style="112" customWidth="1"/>
    <col min="8" max="10" width="8.83203125" style="112"/>
    <col min="11" max="11" width="9.1640625" style="112" bestFit="1" customWidth="1"/>
    <col min="12" max="12" width="5.33203125" style="112" customWidth="1"/>
    <col min="13" max="13" width="3.58203125" style="112" customWidth="1"/>
    <col min="14" max="14" width="4.6640625" style="112" bestFit="1" customWidth="1"/>
    <col min="15" max="15" width="8.83203125" style="112"/>
    <col min="16" max="17" width="6.58203125" style="112" customWidth="1"/>
    <col min="18" max="18" width="4.75" style="112" customWidth="1"/>
    <col min="19" max="28" width="8.83203125" style="112"/>
    <col min="29" max="29" width="3.33203125" style="112" customWidth="1"/>
    <col min="30" max="30" width="8.83203125" style="112"/>
    <col min="31" max="31" width="9.9140625" style="112" bestFit="1" customWidth="1"/>
    <col min="32" max="16384" width="8.83203125" style="112"/>
  </cols>
  <sheetData>
    <row r="1" spans="2:36" x14ac:dyDescent="0.35">
      <c r="AE1" s="116" t="s">
        <v>59</v>
      </c>
    </row>
    <row r="2" spans="2:36" x14ac:dyDescent="0.35">
      <c r="B2" s="113" t="s">
        <v>35</v>
      </c>
      <c r="D2" s="113" t="s">
        <v>913</v>
      </c>
      <c r="F2" s="116" t="s">
        <v>58</v>
      </c>
      <c r="H2" s="120">
        <v>0.33333333333333331</v>
      </c>
      <c r="K2" s="116" t="s">
        <v>1287</v>
      </c>
      <c r="N2" s="116" t="s">
        <v>1272</v>
      </c>
      <c r="O2" s="116" t="s">
        <v>1294</v>
      </c>
      <c r="P2" s="116" t="s">
        <v>1295</v>
      </c>
      <c r="Q2" s="116" t="s">
        <v>1296</v>
      </c>
      <c r="T2" s="121">
        <v>1</v>
      </c>
      <c r="U2" s="121">
        <v>2</v>
      </c>
      <c r="V2" s="121">
        <v>3</v>
      </c>
      <c r="W2" s="121">
        <v>4</v>
      </c>
      <c r="X2" s="121">
        <v>5</v>
      </c>
      <c r="Y2" s="121">
        <v>6</v>
      </c>
      <c r="Z2" s="121">
        <v>7</v>
      </c>
      <c r="AA2" s="121">
        <v>8</v>
      </c>
      <c r="AB2" s="121">
        <v>9</v>
      </c>
      <c r="AD2" s="116" t="s">
        <v>1272</v>
      </c>
      <c r="AE2" s="116" t="s">
        <v>1301</v>
      </c>
      <c r="AF2" s="116" t="s">
        <v>1302</v>
      </c>
      <c r="AG2" s="116" t="s">
        <v>1303</v>
      </c>
      <c r="AH2" s="116" t="s">
        <v>1300</v>
      </c>
      <c r="AI2" s="116" t="s">
        <v>1304</v>
      </c>
      <c r="AJ2" s="116" t="s">
        <v>1305</v>
      </c>
    </row>
    <row r="3" spans="2:36" x14ac:dyDescent="0.35">
      <c r="B3" s="113" t="s">
        <v>126</v>
      </c>
      <c r="D3" s="113" t="s">
        <v>1273</v>
      </c>
      <c r="F3" s="116" t="s">
        <v>31</v>
      </c>
      <c r="H3" s="120">
        <f>$H$2+TIME(0,L3,0)</f>
        <v>0.34375</v>
      </c>
      <c r="I3" s="120">
        <f>$H$2+TIME(0,L3,0)</f>
        <v>0.34375</v>
      </c>
      <c r="K3" s="116" t="s">
        <v>1288</v>
      </c>
      <c r="L3" s="112">
        <v>15</v>
      </c>
      <c r="N3" s="112">
        <v>1</v>
      </c>
      <c r="O3" s="120">
        <f>H2</f>
        <v>0.33333333333333331</v>
      </c>
      <c r="S3" s="116" t="s">
        <v>1294</v>
      </c>
      <c r="T3" s="122">
        <f>O3</f>
        <v>0.33333333333333331</v>
      </c>
      <c r="U3" s="120">
        <f>$T$3+(TIME(P4,Q4,0))</f>
        <v>0.3611111111111111</v>
      </c>
      <c r="V3" s="120">
        <f>$T$3+(TIME(P5,Q5,0))</f>
        <v>0.40972222222222221</v>
      </c>
      <c r="W3" s="120">
        <f>$T$3+(TIME(P6,Q6,0))</f>
        <v>0.4513888888888889</v>
      </c>
      <c r="X3" s="120">
        <f>$T$3+(TIME(P7,Q7,0))</f>
        <v>0.52430555555555558</v>
      </c>
      <c r="Y3" s="120">
        <f>$T$3+(TIME(P8,Q8,0))</f>
        <v>0.5625</v>
      </c>
      <c r="Z3" s="120">
        <f>$T$3+(TIME(P9,Q9,0))</f>
        <v>0.60416666666666663</v>
      </c>
      <c r="AA3" s="120">
        <f>$T$3+(TIME(P10,Q10,0))</f>
        <v>0.63888888888888884</v>
      </c>
      <c r="AB3" s="120">
        <f>$T$3+(TIME(P11,Q11,0))</f>
        <v>0.67708333333333326</v>
      </c>
      <c r="AD3" s="112">
        <v>1</v>
      </c>
      <c r="AE3" s="112">
        <v>16</v>
      </c>
      <c r="AF3" s="123">
        <f>20/60</f>
        <v>0.33333333333333331</v>
      </c>
      <c r="AG3" s="123">
        <f>1+(10/60)</f>
        <v>1.1666666666666667</v>
      </c>
      <c r="AH3" s="112">
        <v>2</v>
      </c>
      <c r="AI3" s="112">
        <v>3</v>
      </c>
      <c r="AJ3" s="123">
        <f>(AH3*AF3)+(AI3*AG3)*AE3</f>
        <v>56.666666666666664</v>
      </c>
    </row>
    <row r="4" spans="2:36" x14ac:dyDescent="0.35">
      <c r="B4" s="115" t="s">
        <v>1277</v>
      </c>
      <c r="D4" s="113"/>
      <c r="F4" s="116" t="s">
        <v>59</v>
      </c>
      <c r="H4" s="120">
        <f>$H$2+TIME(0,L4,0)</f>
        <v>0.35069444444444442</v>
      </c>
      <c r="I4" s="120">
        <f t="shared" ref="I4:I6" si="0">$H$2+TIME(0,L4,0)</f>
        <v>0.35069444444444442</v>
      </c>
      <c r="K4" s="116" t="s">
        <v>1289</v>
      </c>
      <c r="L4" s="112">
        <v>25</v>
      </c>
      <c r="N4" s="112">
        <v>2</v>
      </c>
      <c r="Q4" s="112">
        <v>40</v>
      </c>
      <c r="S4" s="116" t="s">
        <v>1288</v>
      </c>
      <c r="T4" s="122">
        <f>T$3+(TIME(0,$L$3,0))</f>
        <v>0.34375</v>
      </c>
      <c r="U4" s="122">
        <f t="shared" ref="U4:AB4" si="1">U$3+(TIME(0,$L$3,0))</f>
        <v>0.37152777777777779</v>
      </c>
      <c r="V4" s="122">
        <f t="shared" si="1"/>
        <v>0.4201388888888889</v>
      </c>
      <c r="W4" s="122">
        <f t="shared" si="1"/>
        <v>0.46180555555555558</v>
      </c>
      <c r="X4" s="122">
        <f t="shared" si="1"/>
        <v>0.53472222222222221</v>
      </c>
      <c r="Y4" s="122">
        <f t="shared" si="1"/>
        <v>0.57291666666666663</v>
      </c>
      <c r="Z4" s="122">
        <f t="shared" si="1"/>
        <v>0.61458333333333326</v>
      </c>
      <c r="AA4" s="122">
        <f t="shared" si="1"/>
        <v>0.64930555555555547</v>
      </c>
      <c r="AB4" s="122">
        <f t="shared" si="1"/>
        <v>0.68749999999999989</v>
      </c>
      <c r="AD4" s="112">
        <v>2</v>
      </c>
      <c r="AE4" s="112">
        <v>15</v>
      </c>
      <c r="AF4" s="123">
        <f t="shared" ref="AF4:AF14" si="2">20/60</f>
        <v>0.33333333333333331</v>
      </c>
      <c r="AG4" s="123">
        <f t="shared" ref="AG4:AG14" si="3">1+(10/60)</f>
        <v>1.1666666666666667</v>
      </c>
      <c r="AH4" s="112">
        <v>2</v>
      </c>
      <c r="AI4" s="112">
        <v>3</v>
      </c>
      <c r="AJ4" s="123">
        <f t="shared" ref="AJ4:AJ11" si="4">(AH4*AF4)+(AI4*AG4)*AE4</f>
        <v>53.166666666666664</v>
      </c>
    </row>
    <row r="5" spans="2:36" x14ac:dyDescent="0.35">
      <c r="B5" s="114" t="s">
        <v>411</v>
      </c>
      <c r="F5" s="116" t="s">
        <v>39</v>
      </c>
      <c r="H5" s="120">
        <f t="shared" ref="H5:H7" si="5">$H$2+TIME(0,L5,0)</f>
        <v>0.37152777777777773</v>
      </c>
      <c r="I5" s="120">
        <f t="shared" si="0"/>
        <v>0.37152777777777773</v>
      </c>
      <c r="K5" s="116" t="s">
        <v>1290</v>
      </c>
      <c r="L5" s="112">
        <v>55</v>
      </c>
      <c r="N5" s="112">
        <v>3</v>
      </c>
      <c r="P5" s="112">
        <v>1</v>
      </c>
      <c r="Q5" s="112">
        <v>50</v>
      </c>
      <c r="S5" s="116" t="s">
        <v>1289</v>
      </c>
      <c r="T5" s="122">
        <f>T$3+(TIME(0,$L$4,0))</f>
        <v>0.35069444444444442</v>
      </c>
      <c r="U5" s="122">
        <f t="shared" ref="U5:AB5" si="6">U$3+(TIME(0,$L$4,0))</f>
        <v>0.37847222222222221</v>
      </c>
      <c r="V5" s="122">
        <f t="shared" si="6"/>
        <v>0.42708333333333331</v>
      </c>
      <c r="W5" s="122">
        <f t="shared" si="6"/>
        <v>0.46875</v>
      </c>
      <c r="X5" s="122">
        <f t="shared" si="6"/>
        <v>0.54166666666666674</v>
      </c>
      <c r="Y5" s="122">
        <f t="shared" si="6"/>
        <v>0.57986111111111116</v>
      </c>
      <c r="Z5" s="122">
        <f t="shared" si="6"/>
        <v>0.62152777777777779</v>
      </c>
      <c r="AA5" s="122">
        <f t="shared" si="6"/>
        <v>0.65625</v>
      </c>
      <c r="AB5" s="122">
        <f t="shared" si="6"/>
        <v>0.69444444444444442</v>
      </c>
      <c r="AD5" s="112">
        <v>3</v>
      </c>
      <c r="AE5" s="112">
        <v>14</v>
      </c>
      <c r="AF5" s="123">
        <f t="shared" si="2"/>
        <v>0.33333333333333331</v>
      </c>
      <c r="AG5" s="123">
        <f t="shared" si="3"/>
        <v>1.1666666666666667</v>
      </c>
      <c r="AH5" s="112">
        <v>2</v>
      </c>
      <c r="AI5" s="112">
        <v>3</v>
      </c>
      <c r="AJ5" s="123">
        <f t="shared" si="4"/>
        <v>49.666666666666664</v>
      </c>
    </row>
    <row r="6" spans="2:36" x14ac:dyDescent="0.35">
      <c r="B6" s="114" t="s">
        <v>1276</v>
      </c>
      <c r="D6" s="117" t="s">
        <v>1281</v>
      </c>
      <c r="H6" s="120">
        <f t="shared" si="5"/>
        <v>0.375</v>
      </c>
      <c r="I6" s="120">
        <f t="shared" si="0"/>
        <v>0.375</v>
      </c>
      <c r="K6" s="116" t="s">
        <v>1291</v>
      </c>
      <c r="L6" s="112">
        <v>60</v>
      </c>
      <c r="N6" s="112">
        <v>4</v>
      </c>
      <c r="P6" s="112">
        <v>2</v>
      </c>
      <c r="Q6" s="112">
        <v>50</v>
      </c>
      <c r="S6" s="116" t="s">
        <v>1290</v>
      </c>
      <c r="T6" s="122">
        <f>T$3+(TIME(0,$L$5,0))</f>
        <v>0.37152777777777773</v>
      </c>
      <c r="U6" s="122">
        <f t="shared" ref="U6:AB6" si="7">U$3+(TIME(0,$L$5,0))</f>
        <v>0.39930555555555552</v>
      </c>
      <c r="V6" s="122">
        <f t="shared" si="7"/>
        <v>0.44791666666666663</v>
      </c>
      <c r="W6" s="122">
        <f t="shared" si="7"/>
        <v>0.48958333333333331</v>
      </c>
      <c r="X6" s="122">
        <f t="shared" si="7"/>
        <v>0.5625</v>
      </c>
      <c r="Y6" s="122">
        <f t="shared" si="7"/>
        <v>0.60069444444444442</v>
      </c>
      <c r="Z6" s="122">
        <f t="shared" si="7"/>
        <v>0.64236111111111105</v>
      </c>
      <c r="AA6" s="122">
        <f t="shared" si="7"/>
        <v>0.67708333333333326</v>
      </c>
      <c r="AB6" s="122">
        <f t="shared" si="7"/>
        <v>0.71527777777777768</v>
      </c>
      <c r="AD6" s="112">
        <v>4</v>
      </c>
      <c r="AE6" s="112">
        <v>13</v>
      </c>
      <c r="AF6" s="123">
        <f t="shared" si="2"/>
        <v>0.33333333333333331</v>
      </c>
      <c r="AG6" s="123">
        <f t="shared" si="3"/>
        <v>1.1666666666666667</v>
      </c>
      <c r="AH6" s="112">
        <v>2</v>
      </c>
      <c r="AI6" s="112">
        <v>3</v>
      </c>
      <c r="AJ6" s="123">
        <f t="shared" si="4"/>
        <v>46.166666666666664</v>
      </c>
    </row>
    <row r="7" spans="2:36" x14ac:dyDescent="0.35">
      <c r="B7" s="119" t="s">
        <v>414</v>
      </c>
      <c r="D7" s="118" t="s">
        <v>1282</v>
      </c>
      <c r="H7" s="120">
        <f t="shared" si="5"/>
        <v>0.38194444444444442</v>
      </c>
      <c r="I7" s="120">
        <f>$H$2+TIME(0,L8,0)</f>
        <v>0.38541666666666663</v>
      </c>
      <c r="K7" s="116" t="s">
        <v>36</v>
      </c>
      <c r="L7" s="112">
        <v>70</v>
      </c>
      <c r="N7" s="112">
        <v>5</v>
      </c>
      <c r="P7" s="112">
        <v>4</v>
      </c>
      <c r="Q7" s="112">
        <v>35</v>
      </c>
      <c r="S7" s="116" t="s">
        <v>1291</v>
      </c>
      <c r="T7" s="122">
        <f>T$3+(TIME(0,$L$6,0))</f>
        <v>0.375</v>
      </c>
      <c r="U7" s="122">
        <f t="shared" ref="U7:AB7" si="8">U$3+(TIME(0,$L$6,0))</f>
        <v>0.40277777777777779</v>
      </c>
      <c r="V7" s="122">
        <f t="shared" si="8"/>
        <v>0.4513888888888889</v>
      </c>
      <c r="W7" s="122">
        <f t="shared" si="8"/>
        <v>0.49305555555555558</v>
      </c>
      <c r="X7" s="122">
        <f t="shared" si="8"/>
        <v>0.56597222222222221</v>
      </c>
      <c r="Y7" s="122">
        <f t="shared" si="8"/>
        <v>0.60416666666666663</v>
      </c>
      <c r="Z7" s="122">
        <f t="shared" si="8"/>
        <v>0.64583333333333326</v>
      </c>
      <c r="AA7" s="122">
        <f t="shared" si="8"/>
        <v>0.68055555555555547</v>
      </c>
      <c r="AB7" s="122">
        <f t="shared" si="8"/>
        <v>0.71874999999999989</v>
      </c>
      <c r="AD7" s="112">
        <v>5</v>
      </c>
      <c r="AE7" s="112">
        <v>12</v>
      </c>
      <c r="AF7" s="123">
        <f t="shared" si="2"/>
        <v>0.33333333333333331</v>
      </c>
      <c r="AG7" s="123">
        <f t="shared" si="3"/>
        <v>1.1666666666666667</v>
      </c>
      <c r="AH7" s="112">
        <v>2</v>
      </c>
      <c r="AI7" s="112">
        <v>3</v>
      </c>
      <c r="AJ7" s="123">
        <f t="shared" si="4"/>
        <v>42.666666666666664</v>
      </c>
    </row>
    <row r="8" spans="2:36" x14ac:dyDescent="0.35">
      <c r="B8" s="113" t="s">
        <v>36</v>
      </c>
      <c r="D8" s="118" t="s">
        <v>1283</v>
      </c>
      <c r="F8" s="116" t="s">
        <v>1279</v>
      </c>
      <c r="H8" s="120">
        <f>$H$2+TIME(0,L9,0)</f>
        <v>0.40277777777777779</v>
      </c>
      <c r="I8" s="120">
        <f>$H$2+TIME(0,L9,0)</f>
        <v>0.40277777777777779</v>
      </c>
      <c r="K8" s="116" t="s">
        <v>1292</v>
      </c>
      <c r="L8" s="112">
        <v>75</v>
      </c>
      <c r="N8" s="112">
        <v>6</v>
      </c>
      <c r="P8" s="112">
        <v>5</v>
      </c>
      <c r="Q8" s="112">
        <v>30</v>
      </c>
      <c r="S8" s="116" t="s">
        <v>36</v>
      </c>
      <c r="T8" s="122">
        <f>T$3+(TIME(0,$L$7,0))</f>
        <v>0.38194444444444442</v>
      </c>
      <c r="U8" s="122">
        <f t="shared" ref="U8:AB8" si="9">U$3+(TIME(0,$L$7,0))</f>
        <v>0.40972222222222221</v>
      </c>
      <c r="V8" s="122">
        <f t="shared" si="9"/>
        <v>0.45833333333333331</v>
      </c>
      <c r="W8" s="122">
        <f t="shared" si="9"/>
        <v>0.5</v>
      </c>
      <c r="X8" s="122">
        <f t="shared" si="9"/>
        <v>0.57291666666666674</v>
      </c>
      <c r="Y8" s="122">
        <f t="shared" si="9"/>
        <v>0.61111111111111116</v>
      </c>
      <c r="Z8" s="122">
        <f t="shared" si="9"/>
        <v>0.65277777777777779</v>
      </c>
      <c r="AA8" s="122">
        <f t="shared" si="9"/>
        <v>0.6875</v>
      </c>
      <c r="AB8" s="122">
        <f t="shared" si="9"/>
        <v>0.72569444444444442</v>
      </c>
      <c r="AD8" s="112">
        <v>6</v>
      </c>
      <c r="AE8" s="112">
        <v>11</v>
      </c>
      <c r="AF8" s="123">
        <f t="shared" si="2"/>
        <v>0.33333333333333331</v>
      </c>
      <c r="AG8" s="123">
        <f t="shared" si="3"/>
        <v>1.1666666666666667</v>
      </c>
      <c r="AH8" s="112">
        <v>2</v>
      </c>
      <c r="AI8" s="112">
        <v>3</v>
      </c>
      <c r="AJ8" s="123">
        <f t="shared" si="4"/>
        <v>39.166666666666664</v>
      </c>
    </row>
    <row r="9" spans="2:36" x14ac:dyDescent="0.35">
      <c r="B9" s="113" t="s">
        <v>413</v>
      </c>
      <c r="D9" s="118" t="s">
        <v>1284</v>
      </c>
      <c r="F9" s="116" t="s">
        <v>1280</v>
      </c>
      <c r="K9" s="116" t="s">
        <v>1293</v>
      </c>
      <c r="L9" s="112">
        <v>100</v>
      </c>
      <c r="N9" s="112">
        <v>7</v>
      </c>
      <c r="P9" s="112">
        <v>6</v>
      </c>
      <c r="Q9" s="112">
        <v>30</v>
      </c>
      <c r="S9" s="116" t="s">
        <v>1292</v>
      </c>
      <c r="T9" s="122">
        <f>T$3+(TIME(0,$L$8,0))</f>
        <v>0.38541666666666663</v>
      </c>
      <c r="U9" s="122">
        <f t="shared" ref="U9:AB9" si="10">U$3+(TIME(0,$L$8,0))</f>
        <v>0.41319444444444442</v>
      </c>
      <c r="V9" s="122">
        <f t="shared" si="10"/>
        <v>0.46180555555555552</v>
      </c>
      <c r="W9" s="122">
        <f t="shared" si="10"/>
        <v>0.50347222222222221</v>
      </c>
      <c r="X9" s="122">
        <f t="shared" si="10"/>
        <v>0.57638888888888895</v>
      </c>
      <c r="Y9" s="122">
        <f t="shared" si="10"/>
        <v>0.61458333333333337</v>
      </c>
      <c r="Z9" s="122">
        <f t="shared" si="10"/>
        <v>0.65625</v>
      </c>
      <c r="AA9" s="122">
        <f t="shared" si="10"/>
        <v>0.69097222222222221</v>
      </c>
      <c r="AB9" s="122">
        <f t="shared" si="10"/>
        <v>0.72916666666666663</v>
      </c>
      <c r="AD9" s="112">
        <v>7</v>
      </c>
      <c r="AE9" s="112">
        <v>10</v>
      </c>
      <c r="AF9" s="123">
        <f t="shared" si="2"/>
        <v>0.33333333333333331</v>
      </c>
      <c r="AG9" s="123">
        <f t="shared" si="3"/>
        <v>1.1666666666666667</v>
      </c>
      <c r="AH9" s="112">
        <v>2</v>
      </c>
      <c r="AI9" s="112">
        <v>3</v>
      </c>
      <c r="AJ9" s="123">
        <f t="shared" si="4"/>
        <v>35.666666666666664</v>
      </c>
    </row>
    <row r="10" spans="2:36" x14ac:dyDescent="0.35">
      <c r="B10" s="113" t="s">
        <v>1275</v>
      </c>
      <c r="D10" s="118" t="s">
        <v>1285</v>
      </c>
      <c r="N10" s="112">
        <v>8</v>
      </c>
      <c r="P10" s="112">
        <v>7</v>
      </c>
      <c r="Q10" s="112">
        <v>20</v>
      </c>
      <c r="S10" s="116" t="s">
        <v>1299</v>
      </c>
      <c r="T10" s="120">
        <f>T$3+(TIME(0,$L$19,0))</f>
        <v>0.40277777777777779</v>
      </c>
      <c r="U10" s="120">
        <f t="shared" ref="U10:AB10" si="11">U$3+(TIME(0,$L$19,0))</f>
        <v>0.43055555555555558</v>
      </c>
      <c r="V10" s="120">
        <f t="shared" si="11"/>
        <v>0.47916666666666663</v>
      </c>
      <c r="W10" s="120">
        <f t="shared" si="11"/>
        <v>0.52083333333333337</v>
      </c>
      <c r="X10" s="120">
        <f t="shared" si="11"/>
        <v>0.59375</v>
      </c>
      <c r="Y10" s="120">
        <f t="shared" si="11"/>
        <v>0.63194444444444442</v>
      </c>
      <c r="Z10" s="120">
        <f t="shared" si="11"/>
        <v>0.67361111111111105</v>
      </c>
      <c r="AA10" s="120">
        <f t="shared" si="11"/>
        <v>0.70833333333333326</v>
      </c>
      <c r="AB10" s="120">
        <f t="shared" si="11"/>
        <v>0.74652777777777768</v>
      </c>
      <c r="AD10" s="112">
        <v>8</v>
      </c>
      <c r="AE10" s="112">
        <v>9</v>
      </c>
      <c r="AF10" s="123">
        <f t="shared" si="2"/>
        <v>0.33333333333333331</v>
      </c>
      <c r="AG10" s="123">
        <f t="shared" si="3"/>
        <v>1.1666666666666667</v>
      </c>
      <c r="AH10" s="112">
        <v>2</v>
      </c>
      <c r="AI10" s="112">
        <v>3</v>
      </c>
      <c r="AJ10" s="123">
        <f t="shared" si="4"/>
        <v>32.166666666666664</v>
      </c>
    </row>
    <row r="11" spans="2:36" x14ac:dyDescent="0.35">
      <c r="B11" s="116" t="s">
        <v>1278</v>
      </c>
      <c r="D11" s="116" t="s">
        <v>1286</v>
      </c>
      <c r="N11" s="112">
        <v>9</v>
      </c>
      <c r="P11" s="112">
        <v>8</v>
      </c>
      <c r="Q11" s="112">
        <v>15</v>
      </c>
      <c r="S11" s="116" t="s">
        <v>36</v>
      </c>
      <c r="T11" s="120">
        <f>T$3+(TIME(0,$L$20,0))</f>
        <v>0.40625</v>
      </c>
      <c r="U11" s="120">
        <f t="shared" ref="U11:AB11" si="12">U$3+(TIME(0,$L$20,0))</f>
        <v>0.43402777777777779</v>
      </c>
      <c r="V11" s="120">
        <f t="shared" si="12"/>
        <v>0.4826388888888889</v>
      </c>
      <c r="W11" s="120">
        <f t="shared" si="12"/>
        <v>0.52430555555555558</v>
      </c>
      <c r="X11" s="120">
        <f t="shared" si="12"/>
        <v>0.59722222222222221</v>
      </c>
      <c r="Y11" s="120">
        <f t="shared" si="12"/>
        <v>0.63541666666666663</v>
      </c>
      <c r="Z11" s="120">
        <f t="shared" si="12"/>
        <v>0.67708333333333326</v>
      </c>
      <c r="AA11" s="120">
        <f t="shared" si="12"/>
        <v>0.71180555555555547</v>
      </c>
      <c r="AB11" s="120">
        <f t="shared" si="12"/>
        <v>0.74999999999999989</v>
      </c>
      <c r="AD11" s="112">
        <v>9</v>
      </c>
      <c r="AE11" s="112">
        <v>8</v>
      </c>
      <c r="AF11" s="123">
        <f t="shared" si="2"/>
        <v>0.33333333333333331</v>
      </c>
      <c r="AG11" s="123">
        <f t="shared" si="3"/>
        <v>1.1666666666666667</v>
      </c>
      <c r="AH11" s="112">
        <v>2</v>
      </c>
      <c r="AI11" s="112">
        <v>3</v>
      </c>
      <c r="AJ11" s="123">
        <f t="shared" si="4"/>
        <v>28.666666666666668</v>
      </c>
    </row>
    <row r="12" spans="2:36" x14ac:dyDescent="0.35">
      <c r="B12" s="113" t="s">
        <v>37</v>
      </c>
      <c r="N12" s="116"/>
      <c r="S12" s="116" t="s">
        <v>1293</v>
      </c>
      <c r="T12" s="120">
        <f>T$3+(TIME(0,$L$9,0))</f>
        <v>0.40277777777777779</v>
      </c>
      <c r="U12" s="120">
        <f t="shared" ref="U12:AB12" si="13">U$3+(TIME(0,$L$9,0))</f>
        <v>0.43055555555555558</v>
      </c>
      <c r="V12" s="120">
        <f t="shared" si="13"/>
        <v>0.47916666666666663</v>
      </c>
      <c r="W12" s="120">
        <f t="shared" si="13"/>
        <v>0.52083333333333337</v>
      </c>
      <c r="X12" s="120">
        <f t="shared" si="13"/>
        <v>0.59375</v>
      </c>
      <c r="Y12" s="120">
        <f t="shared" si="13"/>
        <v>0.63194444444444442</v>
      </c>
      <c r="Z12" s="120">
        <f t="shared" si="13"/>
        <v>0.67361111111111105</v>
      </c>
      <c r="AA12" s="120">
        <f t="shared" si="13"/>
        <v>0.70833333333333326</v>
      </c>
      <c r="AB12" s="120">
        <f t="shared" si="13"/>
        <v>0.74652777777777768</v>
      </c>
      <c r="AD12" s="112">
        <v>10</v>
      </c>
      <c r="AE12" s="112">
        <v>7</v>
      </c>
      <c r="AF12" s="123">
        <f t="shared" si="2"/>
        <v>0.33333333333333331</v>
      </c>
      <c r="AG12" s="123">
        <f t="shared" si="3"/>
        <v>1.1666666666666667</v>
      </c>
      <c r="AH12" s="112">
        <v>2</v>
      </c>
      <c r="AI12" s="112">
        <v>3</v>
      </c>
      <c r="AJ12" s="123">
        <f t="shared" ref="AJ12:AJ14" si="14">(AH12*AF12)+(AI12*AG12)*AE12</f>
        <v>25.166666666666668</v>
      </c>
    </row>
    <row r="13" spans="2:36" x14ac:dyDescent="0.35">
      <c r="K13" s="116" t="s">
        <v>1287</v>
      </c>
      <c r="S13" s="116" t="s">
        <v>1293</v>
      </c>
      <c r="T13" s="120">
        <f>T$3+(TIME(0,$L$21,0))</f>
        <v>0.41666666666666663</v>
      </c>
      <c r="U13" s="120">
        <f t="shared" ref="U13:AB13" si="15">U$3+(TIME(0,$L$21,0))</f>
        <v>0.44444444444444442</v>
      </c>
      <c r="V13" s="120">
        <f t="shared" si="15"/>
        <v>0.49305555555555552</v>
      </c>
      <c r="W13" s="120">
        <f t="shared" si="15"/>
        <v>0.53472222222222221</v>
      </c>
      <c r="X13" s="120">
        <f t="shared" si="15"/>
        <v>0.60763888888888895</v>
      </c>
      <c r="Y13" s="120">
        <f t="shared" si="15"/>
        <v>0.64583333333333337</v>
      </c>
      <c r="Z13" s="120">
        <f t="shared" si="15"/>
        <v>0.6875</v>
      </c>
      <c r="AA13" s="120">
        <f t="shared" si="15"/>
        <v>0.72222222222222221</v>
      </c>
      <c r="AB13" s="120">
        <f t="shared" si="15"/>
        <v>0.76041666666666663</v>
      </c>
      <c r="AD13" s="112">
        <v>11</v>
      </c>
      <c r="AE13" s="112">
        <v>6</v>
      </c>
      <c r="AF13" s="123">
        <f t="shared" si="2"/>
        <v>0.33333333333333331</v>
      </c>
      <c r="AG13" s="123">
        <f t="shared" si="3"/>
        <v>1.1666666666666667</v>
      </c>
      <c r="AH13" s="112">
        <v>2</v>
      </c>
      <c r="AI13" s="112">
        <v>3</v>
      </c>
      <c r="AJ13" s="123">
        <f t="shared" si="14"/>
        <v>21.666666666666668</v>
      </c>
    </row>
    <row r="14" spans="2:36" x14ac:dyDescent="0.35">
      <c r="K14" s="116" t="s">
        <v>1288</v>
      </c>
      <c r="L14" s="112">
        <v>15</v>
      </c>
      <c r="AD14" s="112">
        <v>12</v>
      </c>
      <c r="AE14" s="112">
        <v>5</v>
      </c>
      <c r="AF14" s="123">
        <f t="shared" si="2"/>
        <v>0.33333333333333331</v>
      </c>
      <c r="AG14" s="123">
        <f t="shared" si="3"/>
        <v>1.1666666666666667</v>
      </c>
      <c r="AH14" s="112">
        <v>2</v>
      </c>
      <c r="AI14" s="112">
        <v>3</v>
      </c>
      <c r="AJ14" s="123">
        <f t="shared" si="14"/>
        <v>18.166666666666668</v>
      </c>
    </row>
    <row r="15" spans="2:36" x14ac:dyDescent="0.35">
      <c r="K15" s="116" t="s">
        <v>1289</v>
      </c>
      <c r="L15" s="112">
        <v>25</v>
      </c>
    </row>
    <row r="16" spans="2:36" x14ac:dyDescent="0.35">
      <c r="K16" s="116" t="s">
        <v>1290</v>
      </c>
      <c r="L16" s="112">
        <v>55</v>
      </c>
      <c r="N16" s="116" t="s">
        <v>1297</v>
      </c>
      <c r="O16" s="120">
        <v>0.53472222222222221</v>
      </c>
      <c r="Q16" s="112">
        <v>45</v>
      </c>
      <c r="AE16" s="116" t="s">
        <v>31</v>
      </c>
    </row>
    <row r="17" spans="11:36" x14ac:dyDescent="0.35">
      <c r="K17" s="116" t="s">
        <v>1291</v>
      </c>
      <c r="L17" s="112">
        <v>60</v>
      </c>
      <c r="N17" s="116" t="s">
        <v>1298</v>
      </c>
      <c r="O17" s="120">
        <v>0.75694444444444453</v>
      </c>
      <c r="Q17" s="112">
        <v>20</v>
      </c>
      <c r="AD17" s="116" t="s">
        <v>1272</v>
      </c>
      <c r="AE17" s="116" t="s">
        <v>1301</v>
      </c>
      <c r="AF17" s="116" t="s">
        <v>1302</v>
      </c>
      <c r="AG17" s="116" t="s">
        <v>1303</v>
      </c>
      <c r="AH17" s="116" t="s">
        <v>1300</v>
      </c>
      <c r="AI17" s="116" t="s">
        <v>1304</v>
      </c>
      <c r="AJ17" s="116" t="s">
        <v>1305</v>
      </c>
    </row>
    <row r="18" spans="11:36" x14ac:dyDescent="0.35">
      <c r="K18" s="116" t="s">
        <v>36</v>
      </c>
      <c r="L18" s="112">
        <v>70</v>
      </c>
      <c r="AD18" s="112">
        <v>1</v>
      </c>
      <c r="AE18" s="112">
        <v>16</v>
      </c>
      <c r="AF18" s="123">
        <f>15/60</f>
        <v>0.25</v>
      </c>
      <c r="AG18" s="123">
        <f>(40/60)</f>
        <v>0.66666666666666663</v>
      </c>
      <c r="AH18" s="112">
        <v>2</v>
      </c>
      <c r="AI18" s="112">
        <v>4</v>
      </c>
      <c r="AJ18" s="123">
        <f>(AH18*AF18)+(AI18*AG18)*AE18</f>
        <v>43.166666666666664</v>
      </c>
    </row>
    <row r="19" spans="11:36" x14ac:dyDescent="0.35">
      <c r="K19" s="116" t="s">
        <v>1299</v>
      </c>
      <c r="L19" s="112">
        <v>100</v>
      </c>
      <c r="AD19" s="112">
        <v>2</v>
      </c>
      <c r="AE19" s="112">
        <v>15</v>
      </c>
      <c r="AF19" s="123">
        <f t="shared" ref="AF19:AF29" si="16">15/60</f>
        <v>0.25</v>
      </c>
      <c r="AG19" s="123">
        <f t="shared" ref="AG19:AG29" si="17">(40/60)</f>
        <v>0.66666666666666663</v>
      </c>
      <c r="AH19" s="112">
        <v>2</v>
      </c>
      <c r="AI19" s="112">
        <v>3</v>
      </c>
      <c r="AJ19" s="123">
        <f t="shared" ref="AJ19:AJ26" si="18">(AH19*AF19)+(AI19*AG19)*AE19</f>
        <v>30.5</v>
      </c>
    </row>
    <row r="20" spans="11:36" x14ac:dyDescent="0.35">
      <c r="K20" s="116" t="s">
        <v>36</v>
      </c>
      <c r="L20" s="112">
        <v>105</v>
      </c>
      <c r="AD20" s="112">
        <v>3</v>
      </c>
      <c r="AE20" s="112">
        <v>14</v>
      </c>
      <c r="AF20" s="123">
        <f t="shared" si="16"/>
        <v>0.25</v>
      </c>
      <c r="AG20" s="123">
        <f t="shared" si="17"/>
        <v>0.66666666666666663</v>
      </c>
      <c r="AH20" s="112">
        <v>2</v>
      </c>
      <c r="AI20" s="112">
        <v>3</v>
      </c>
      <c r="AJ20" s="123">
        <f t="shared" si="18"/>
        <v>28.5</v>
      </c>
    </row>
    <row r="21" spans="11:36" x14ac:dyDescent="0.35">
      <c r="K21" s="116" t="s">
        <v>1293</v>
      </c>
      <c r="L21" s="112">
        <v>120</v>
      </c>
      <c r="AD21" s="112">
        <v>4</v>
      </c>
      <c r="AE21" s="112">
        <v>13</v>
      </c>
      <c r="AF21" s="123">
        <f t="shared" si="16"/>
        <v>0.25</v>
      </c>
      <c r="AG21" s="123">
        <f t="shared" si="17"/>
        <v>0.66666666666666663</v>
      </c>
      <c r="AH21" s="112">
        <v>2</v>
      </c>
      <c r="AI21" s="112">
        <v>3</v>
      </c>
      <c r="AJ21" s="123">
        <f t="shared" si="18"/>
        <v>26.5</v>
      </c>
    </row>
    <row r="22" spans="11:36" x14ac:dyDescent="0.35">
      <c r="AD22" s="112">
        <v>5</v>
      </c>
      <c r="AE22" s="112">
        <v>12</v>
      </c>
      <c r="AF22" s="123">
        <f t="shared" si="16"/>
        <v>0.25</v>
      </c>
      <c r="AG22" s="123">
        <f t="shared" si="17"/>
        <v>0.66666666666666663</v>
      </c>
      <c r="AH22" s="112">
        <v>2</v>
      </c>
      <c r="AI22" s="112">
        <v>3</v>
      </c>
      <c r="AJ22" s="123">
        <f t="shared" si="18"/>
        <v>24.5</v>
      </c>
    </row>
    <row r="23" spans="11:36" x14ac:dyDescent="0.35">
      <c r="AD23" s="112">
        <v>6</v>
      </c>
      <c r="AE23" s="112">
        <v>11</v>
      </c>
      <c r="AF23" s="123">
        <f t="shared" si="16"/>
        <v>0.25</v>
      </c>
      <c r="AG23" s="123">
        <f t="shared" si="17"/>
        <v>0.66666666666666663</v>
      </c>
      <c r="AH23" s="112">
        <v>2</v>
      </c>
      <c r="AI23" s="112">
        <v>3</v>
      </c>
      <c r="AJ23" s="123">
        <f t="shared" si="18"/>
        <v>22.5</v>
      </c>
    </row>
    <row r="24" spans="11:36" x14ac:dyDescent="0.35">
      <c r="AD24" s="112">
        <v>7</v>
      </c>
      <c r="AE24" s="112">
        <v>10</v>
      </c>
      <c r="AF24" s="123">
        <f t="shared" si="16"/>
        <v>0.25</v>
      </c>
      <c r="AG24" s="123">
        <f t="shared" si="17"/>
        <v>0.66666666666666663</v>
      </c>
      <c r="AH24" s="112">
        <v>2</v>
      </c>
      <c r="AI24" s="112">
        <v>3</v>
      </c>
      <c r="AJ24" s="123">
        <f t="shared" si="18"/>
        <v>20.5</v>
      </c>
    </row>
    <row r="25" spans="11:36" x14ac:dyDescent="0.35">
      <c r="AD25" s="112">
        <v>8</v>
      </c>
      <c r="AE25" s="112">
        <v>9</v>
      </c>
      <c r="AF25" s="123">
        <f t="shared" si="16"/>
        <v>0.25</v>
      </c>
      <c r="AG25" s="123">
        <f t="shared" si="17"/>
        <v>0.66666666666666663</v>
      </c>
      <c r="AH25" s="112">
        <v>2</v>
      </c>
      <c r="AI25" s="112">
        <v>3</v>
      </c>
      <c r="AJ25" s="123">
        <f t="shared" si="18"/>
        <v>18.5</v>
      </c>
    </row>
    <row r="26" spans="11:36" x14ac:dyDescent="0.35">
      <c r="AD26" s="112">
        <v>9</v>
      </c>
      <c r="AE26" s="112">
        <v>8</v>
      </c>
      <c r="AF26" s="123">
        <f t="shared" si="16"/>
        <v>0.25</v>
      </c>
      <c r="AG26" s="123">
        <f t="shared" si="17"/>
        <v>0.66666666666666663</v>
      </c>
      <c r="AH26" s="112">
        <v>2</v>
      </c>
      <c r="AI26" s="112">
        <v>3</v>
      </c>
      <c r="AJ26" s="123">
        <f t="shared" si="18"/>
        <v>16.5</v>
      </c>
    </row>
    <row r="27" spans="11:36" x14ac:dyDescent="0.35">
      <c r="AD27" s="112">
        <v>10</v>
      </c>
      <c r="AE27" s="112">
        <v>7</v>
      </c>
      <c r="AF27" s="123">
        <f t="shared" si="16"/>
        <v>0.25</v>
      </c>
      <c r="AG27" s="123">
        <f t="shared" si="17"/>
        <v>0.66666666666666663</v>
      </c>
      <c r="AH27" s="112">
        <v>2</v>
      </c>
      <c r="AI27" s="112">
        <v>3</v>
      </c>
      <c r="AJ27" s="123">
        <f t="shared" ref="AJ27:AJ29" si="19">(AH27*AF27)+(AI27*AG27)*AE27</f>
        <v>14.5</v>
      </c>
    </row>
    <row r="28" spans="11:36" x14ac:dyDescent="0.35">
      <c r="AD28" s="112">
        <v>11</v>
      </c>
      <c r="AE28" s="112">
        <v>6</v>
      </c>
      <c r="AF28" s="123">
        <f t="shared" si="16"/>
        <v>0.25</v>
      </c>
      <c r="AG28" s="123">
        <f t="shared" si="17"/>
        <v>0.66666666666666663</v>
      </c>
      <c r="AH28" s="112">
        <v>2</v>
      </c>
      <c r="AI28" s="112">
        <v>3</v>
      </c>
      <c r="AJ28" s="123">
        <f t="shared" si="19"/>
        <v>12.5</v>
      </c>
    </row>
    <row r="29" spans="11:36" x14ac:dyDescent="0.35">
      <c r="AD29" s="112">
        <v>12</v>
      </c>
      <c r="AE29" s="112">
        <v>5</v>
      </c>
      <c r="AF29" s="123">
        <f t="shared" si="16"/>
        <v>0.25</v>
      </c>
      <c r="AG29" s="123">
        <f t="shared" si="17"/>
        <v>0.66666666666666663</v>
      </c>
      <c r="AH29" s="112">
        <v>2</v>
      </c>
      <c r="AI29" s="112">
        <v>3</v>
      </c>
      <c r="AJ29" s="123">
        <f t="shared" si="19"/>
        <v>10.5</v>
      </c>
    </row>
    <row r="31" spans="11:36" x14ac:dyDescent="0.35">
      <c r="AE31" s="116" t="s">
        <v>39</v>
      </c>
    </row>
    <row r="32" spans="11:36" x14ac:dyDescent="0.35">
      <c r="AD32" s="116" t="s">
        <v>1272</v>
      </c>
      <c r="AE32" s="116" t="s">
        <v>1301</v>
      </c>
      <c r="AF32" s="116" t="s">
        <v>1302</v>
      </c>
      <c r="AG32" s="116" t="s">
        <v>1303</v>
      </c>
      <c r="AH32" s="116" t="s">
        <v>1300</v>
      </c>
      <c r="AI32" s="116" t="s">
        <v>1304</v>
      </c>
      <c r="AJ32" s="116" t="s">
        <v>1305</v>
      </c>
    </row>
    <row r="33" spans="30:36" x14ac:dyDescent="0.35">
      <c r="AD33" s="112">
        <v>1</v>
      </c>
      <c r="AE33" s="112">
        <v>16</v>
      </c>
      <c r="AF33" s="123">
        <f>20/60</f>
        <v>0.33333333333333331</v>
      </c>
      <c r="AG33" s="123">
        <f>(60/60)</f>
        <v>1</v>
      </c>
      <c r="AH33" s="112">
        <v>2</v>
      </c>
      <c r="AI33" s="112">
        <v>2</v>
      </c>
      <c r="AJ33" s="123">
        <f>(AH33*AF33)+(AI33*AG33)*AE33</f>
        <v>32.666666666666664</v>
      </c>
    </row>
    <row r="34" spans="30:36" x14ac:dyDescent="0.35">
      <c r="AD34" s="112">
        <v>2</v>
      </c>
      <c r="AE34" s="112">
        <v>15</v>
      </c>
      <c r="AF34" s="123">
        <f t="shared" ref="AF34:AF44" si="20">20/60</f>
        <v>0.33333333333333331</v>
      </c>
      <c r="AG34" s="123">
        <f t="shared" ref="AG34:AG44" si="21">(60/60)</f>
        <v>1</v>
      </c>
      <c r="AH34" s="112">
        <v>2</v>
      </c>
      <c r="AI34" s="112">
        <v>2</v>
      </c>
      <c r="AJ34" s="123">
        <f t="shared" ref="AJ34:AJ41" si="22">(AH34*AF34)+(AI34*AG34)*AE34</f>
        <v>30.666666666666668</v>
      </c>
    </row>
    <row r="35" spans="30:36" x14ac:dyDescent="0.35">
      <c r="AD35" s="112">
        <v>3</v>
      </c>
      <c r="AE35" s="112">
        <v>14</v>
      </c>
      <c r="AF35" s="123">
        <f t="shared" si="20"/>
        <v>0.33333333333333331</v>
      </c>
      <c r="AG35" s="123">
        <f t="shared" si="21"/>
        <v>1</v>
      </c>
      <c r="AH35" s="112">
        <v>2</v>
      </c>
      <c r="AI35" s="112">
        <v>2</v>
      </c>
      <c r="AJ35" s="123">
        <f t="shared" si="22"/>
        <v>28.666666666666668</v>
      </c>
    </row>
    <row r="36" spans="30:36" x14ac:dyDescent="0.35">
      <c r="AD36" s="112">
        <v>4</v>
      </c>
      <c r="AE36" s="112">
        <v>13</v>
      </c>
      <c r="AF36" s="123">
        <f t="shared" si="20"/>
        <v>0.33333333333333331</v>
      </c>
      <c r="AG36" s="123">
        <f t="shared" si="21"/>
        <v>1</v>
      </c>
      <c r="AH36" s="112">
        <v>2</v>
      </c>
      <c r="AI36" s="112">
        <v>2</v>
      </c>
      <c r="AJ36" s="123">
        <f t="shared" si="22"/>
        <v>26.666666666666668</v>
      </c>
    </row>
    <row r="37" spans="30:36" x14ac:dyDescent="0.35">
      <c r="AD37" s="112">
        <v>5</v>
      </c>
      <c r="AE37" s="112">
        <v>12</v>
      </c>
      <c r="AF37" s="123">
        <f t="shared" si="20"/>
        <v>0.33333333333333331</v>
      </c>
      <c r="AG37" s="123">
        <f t="shared" si="21"/>
        <v>1</v>
      </c>
      <c r="AH37" s="112">
        <v>2</v>
      </c>
      <c r="AI37" s="112">
        <v>2</v>
      </c>
      <c r="AJ37" s="123">
        <f t="shared" si="22"/>
        <v>24.666666666666668</v>
      </c>
    </row>
    <row r="38" spans="30:36" x14ac:dyDescent="0.35">
      <c r="AD38" s="112">
        <v>6</v>
      </c>
      <c r="AE38" s="112">
        <v>11</v>
      </c>
      <c r="AF38" s="123">
        <f t="shared" si="20"/>
        <v>0.33333333333333331</v>
      </c>
      <c r="AG38" s="123">
        <f t="shared" si="21"/>
        <v>1</v>
      </c>
      <c r="AH38" s="112">
        <v>2</v>
      </c>
      <c r="AI38" s="112">
        <v>2</v>
      </c>
      <c r="AJ38" s="123">
        <f t="shared" si="22"/>
        <v>22.666666666666668</v>
      </c>
    </row>
    <row r="39" spans="30:36" x14ac:dyDescent="0.35">
      <c r="AD39" s="112">
        <v>7</v>
      </c>
      <c r="AE39" s="112">
        <v>10</v>
      </c>
      <c r="AF39" s="123">
        <f t="shared" si="20"/>
        <v>0.33333333333333331</v>
      </c>
      <c r="AG39" s="123">
        <f t="shared" si="21"/>
        <v>1</v>
      </c>
      <c r="AH39" s="112">
        <v>2</v>
      </c>
      <c r="AI39" s="112">
        <v>2</v>
      </c>
      <c r="AJ39" s="123">
        <f t="shared" si="22"/>
        <v>20.666666666666668</v>
      </c>
    </row>
    <row r="40" spans="30:36" x14ac:dyDescent="0.35">
      <c r="AD40" s="112">
        <v>8</v>
      </c>
      <c r="AE40" s="112">
        <v>9</v>
      </c>
      <c r="AF40" s="123">
        <f t="shared" si="20"/>
        <v>0.33333333333333331</v>
      </c>
      <c r="AG40" s="123">
        <f t="shared" si="21"/>
        <v>1</v>
      </c>
      <c r="AH40" s="112">
        <v>2</v>
      </c>
      <c r="AI40" s="112">
        <v>2</v>
      </c>
      <c r="AJ40" s="123">
        <f t="shared" si="22"/>
        <v>18.666666666666668</v>
      </c>
    </row>
    <row r="41" spans="30:36" x14ac:dyDescent="0.35">
      <c r="AD41" s="112">
        <v>9</v>
      </c>
      <c r="AE41" s="112">
        <v>8</v>
      </c>
      <c r="AF41" s="123">
        <f t="shared" si="20"/>
        <v>0.33333333333333331</v>
      </c>
      <c r="AG41" s="123">
        <f t="shared" si="21"/>
        <v>1</v>
      </c>
      <c r="AH41" s="112">
        <v>2</v>
      </c>
      <c r="AI41" s="112">
        <v>2</v>
      </c>
      <c r="AJ41" s="123">
        <f t="shared" si="22"/>
        <v>16.666666666666668</v>
      </c>
    </row>
    <row r="42" spans="30:36" x14ac:dyDescent="0.35">
      <c r="AD42" s="112">
        <v>10</v>
      </c>
      <c r="AE42" s="112">
        <v>7</v>
      </c>
      <c r="AF42" s="123">
        <f t="shared" si="20"/>
        <v>0.33333333333333331</v>
      </c>
      <c r="AG42" s="123">
        <f t="shared" si="21"/>
        <v>1</v>
      </c>
      <c r="AH42" s="112">
        <v>2</v>
      </c>
      <c r="AI42" s="112">
        <v>2</v>
      </c>
      <c r="AJ42" s="123">
        <f t="shared" ref="AJ42:AJ44" si="23">(AH42*AF42)+(AI42*AG42)*AE42</f>
        <v>14.666666666666666</v>
      </c>
    </row>
    <row r="43" spans="30:36" x14ac:dyDescent="0.35">
      <c r="AD43" s="112">
        <v>11</v>
      </c>
      <c r="AE43" s="112">
        <v>6</v>
      </c>
      <c r="AF43" s="123">
        <f t="shared" si="20"/>
        <v>0.33333333333333331</v>
      </c>
      <c r="AG43" s="123">
        <f t="shared" si="21"/>
        <v>1</v>
      </c>
      <c r="AH43" s="112">
        <v>2</v>
      </c>
      <c r="AI43" s="112">
        <v>2</v>
      </c>
      <c r="AJ43" s="123">
        <f t="shared" si="23"/>
        <v>12.666666666666666</v>
      </c>
    </row>
    <row r="44" spans="30:36" x14ac:dyDescent="0.35">
      <c r="AD44" s="112">
        <v>12</v>
      </c>
      <c r="AE44" s="112">
        <v>5</v>
      </c>
      <c r="AF44" s="123">
        <f t="shared" si="20"/>
        <v>0.33333333333333331</v>
      </c>
      <c r="AG44" s="123">
        <f t="shared" si="21"/>
        <v>1</v>
      </c>
      <c r="AH44" s="112">
        <v>2</v>
      </c>
      <c r="AI44" s="112">
        <v>2</v>
      </c>
      <c r="AJ44" s="123">
        <f t="shared" si="23"/>
        <v>10.666666666666666</v>
      </c>
    </row>
  </sheetData>
  <sortState xmlns:xlrd2="http://schemas.microsoft.com/office/spreadsheetml/2017/richdata2" ref="F2:F6">
    <sortCondition ref="F2"/>
  </sortState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619AD-C22B-413D-A72F-60E4DF289F45}">
  <dimension ref="A1:K857"/>
  <sheetViews>
    <sheetView topLeftCell="A779" zoomScale="90" zoomScaleNormal="90" workbookViewId="0">
      <selection activeCell="A447" sqref="A447:K797"/>
    </sheetView>
  </sheetViews>
  <sheetFormatPr defaultColWidth="8.83203125" defaultRowHeight="14.5" x14ac:dyDescent="0.35"/>
  <cols>
    <col min="1" max="1" width="8.83203125" style="131" bestFit="1" customWidth="1"/>
    <col min="2" max="2" width="6.75" style="131" bestFit="1" customWidth="1"/>
    <col min="3" max="3" width="39.33203125" style="131" bestFit="1" customWidth="1"/>
    <col min="4" max="4" width="6.33203125" style="131" customWidth="1"/>
    <col min="5" max="6" width="5.9140625" style="133" bestFit="1" customWidth="1"/>
    <col min="7" max="7" width="12.33203125" style="131" bestFit="1" customWidth="1"/>
    <col min="8" max="8" width="19.1640625" style="131" bestFit="1" customWidth="1"/>
    <col min="9" max="9" width="15.08203125" style="131" bestFit="1" customWidth="1"/>
    <col min="10" max="10" width="40.1640625" style="131" bestFit="1" customWidth="1"/>
    <col min="11" max="11" width="5.58203125" style="133" bestFit="1" customWidth="1"/>
    <col min="12" max="16384" width="8.83203125" style="131"/>
  </cols>
  <sheetData>
    <row r="1" spans="1:11" x14ac:dyDescent="0.35">
      <c r="A1" s="126" t="s">
        <v>116</v>
      </c>
      <c r="B1" s="126" t="s">
        <v>922</v>
      </c>
      <c r="C1" s="126" t="s">
        <v>117</v>
      </c>
      <c r="D1" s="126" t="s">
        <v>1400</v>
      </c>
      <c r="E1" s="132" t="s">
        <v>28</v>
      </c>
      <c r="F1" s="132" t="s">
        <v>1306</v>
      </c>
      <c r="G1" s="126" t="s">
        <v>921</v>
      </c>
      <c r="H1" s="126" t="s">
        <v>119</v>
      </c>
      <c r="I1" s="126" t="s">
        <v>120</v>
      </c>
      <c r="J1" s="126" t="s">
        <v>121</v>
      </c>
      <c r="K1" s="132" t="s">
        <v>1307</v>
      </c>
    </row>
    <row r="2" spans="1:11" x14ac:dyDescent="0.35">
      <c r="A2" s="126" t="s">
        <v>59</v>
      </c>
      <c r="B2" s="127">
        <v>47616</v>
      </c>
      <c r="C2" s="126" t="s">
        <v>1011</v>
      </c>
      <c r="D2" s="126" t="s">
        <v>403</v>
      </c>
      <c r="E2" s="132">
        <v>1</v>
      </c>
      <c r="F2" s="132">
        <v>1</v>
      </c>
      <c r="G2" s="126">
        <v>2964906</v>
      </c>
      <c r="H2" s="126" t="s">
        <v>1151</v>
      </c>
      <c r="I2" s="126" t="s">
        <v>1150</v>
      </c>
      <c r="J2" s="126" t="s">
        <v>221</v>
      </c>
      <c r="K2" s="132">
        <v>1</v>
      </c>
    </row>
    <row r="3" spans="1:11" x14ac:dyDescent="0.35">
      <c r="A3" s="126" t="s">
        <v>59</v>
      </c>
      <c r="B3" s="127">
        <v>47616</v>
      </c>
      <c r="C3" s="126" t="s">
        <v>1011</v>
      </c>
      <c r="D3" s="126" t="s">
        <v>403</v>
      </c>
      <c r="E3" s="132">
        <v>1</v>
      </c>
      <c r="F3" s="132">
        <v>2</v>
      </c>
      <c r="G3" s="126">
        <v>2439453</v>
      </c>
      <c r="H3" s="126" t="s">
        <v>1146</v>
      </c>
      <c r="I3" s="126" t="s">
        <v>1145</v>
      </c>
      <c r="J3" s="126" t="s">
        <v>1144</v>
      </c>
      <c r="K3" s="132">
        <v>1</v>
      </c>
    </row>
    <row r="4" spans="1:11" x14ac:dyDescent="0.35">
      <c r="A4" s="126" t="s">
        <v>59</v>
      </c>
      <c r="B4" s="127">
        <v>47616</v>
      </c>
      <c r="C4" s="126" t="s">
        <v>1011</v>
      </c>
      <c r="D4" s="126" t="s">
        <v>403</v>
      </c>
      <c r="E4" s="132">
        <v>1</v>
      </c>
      <c r="F4" s="132">
        <v>3</v>
      </c>
      <c r="G4" s="126">
        <v>1993581</v>
      </c>
      <c r="H4" s="126" t="s">
        <v>139</v>
      </c>
      <c r="I4" s="126" t="s">
        <v>177</v>
      </c>
      <c r="J4" s="126" t="s">
        <v>273</v>
      </c>
      <c r="K4" s="132">
        <v>1</v>
      </c>
    </row>
    <row r="5" spans="1:11" x14ac:dyDescent="0.35">
      <c r="A5" s="126" t="s">
        <v>59</v>
      </c>
      <c r="B5" s="127">
        <v>47616</v>
      </c>
      <c r="C5" s="126" t="s">
        <v>1011</v>
      </c>
      <c r="D5" s="126" t="s">
        <v>403</v>
      </c>
      <c r="E5" s="132">
        <v>1</v>
      </c>
      <c r="F5" s="132">
        <v>4</v>
      </c>
      <c r="G5" s="126">
        <v>2479178</v>
      </c>
      <c r="H5" s="126" t="s">
        <v>723</v>
      </c>
      <c r="I5" s="126" t="s">
        <v>271</v>
      </c>
      <c r="J5" s="126" t="s">
        <v>531</v>
      </c>
      <c r="K5" s="132">
        <v>1</v>
      </c>
    </row>
    <row r="6" spans="1:11" x14ac:dyDescent="0.35">
      <c r="A6" s="126" t="s">
        <v>59</v>
      </c>
      <c r="B6" s="127">
        <v>47616</v>
      </c>
      <c r="C6" s="126" t="s">
        <v>1011</v>
      </c>
      <c r="D6" s="126" t="s">
        <v>403</v>
      </c>
      <c r="E6" s="132">
        <v>1</v>
      </c>
      <c r="F6" s="132">
        <v>5</v>
      </c>
      <c r="G6" s="126">
        <v>2486989</v>
      </c>
      <c r="H6" s="126" t="s">
        <v>1173</v>
      </c>
      <c r="I6" s="126" t="s">
        <v>1172</v>
      </c>
      <c r="J6" s="126" t="s">
        <v>1174</v>
      </c>
      <c r="K6" s="132">
        <v>1</v>
      </c>
    </row>
    <row r="7" spans="1:11" x14ac:dyDescent="0.35">
      <c r="A7" s="126" t="s">
        <v>59</v>
      </c>
      <c r="B7" s="127">
        <v>47616</v>
      </c>
      <c r="C7" s="126" t="s">
        <v>1011</v>
      </c>
      <c r="D7" s="126" t="s">
        <v>403</v>
      </c>
      <c r="E7" s="132">
        <v>1</v>
      </c>
      <c r="F7" s="132">
        <v>6</v>
      </c>
      <c r="G7" s="126">
        <v>2414951</v>
      </c>
      <c r="H7" s="126" t="s">
        <v>805</v>
      </c>
      <c r="I7" s="126" t="s">
        <v>1043</v>
      </c>
      <c r="J7" s="126" t="s">
        <v>635</v>
      </c>
      <c r="K7" s="132">
        <v>1</v>
      </c>
    </row>
    <row r="8" spans="1:11" x14ac:dyDescent="0.35">
      <c r="A8" s="126" t="s">
        <v>59</v>
      </c>
      <c r="B8" s="127">
        <v>47616</v>
      </c>
      <c r="C8" s="126" t="s">
        <v>1011</v>
      </c>
      <c r="D8" s="126" t="s">
        <v>403</v>
      </c>
      <c r="E8" s="132">
        <v>1</v>
      </c>
      <c r="F8" s="132">
        <v>7</v>
      </c>
      <c r="G8" s="126">
        <v>2791043</v>
      </c>
      <c r="H8" s="126" t="s">
        <v>1099</v>
      </c>
      <c r="I8" s="126" t="s">
        <v>329</v>
      </c>
      <c r="J8" s="126" t="s">
        <v>291</v>
      </c>
      <c r="K8" s="132">
        <v>1</v>
      </c>
    </row>
    <row r="9" spans="1:11" x14ac:dyDescent="0.35">
      <c r="A9" s="126" t="s">
        <v>59</v>
      </c>
      <c r="B9" s="127">
        <v>47616</v>
      </c>
      <c r="C9" s="126" t="s">
        <v>1011</v>
      </c>
      <c r="D9" s="126" t="s">
        <v>403</v>
      </c>
      <c r="E9" s="132">
        <v>1</v>
      </c>
      <c r="F9" s="132">
        <v>8</v>
      </c>
      <c r="G9" s="126">
        <v>2384198</v>
      </c>
      <c r="H9" s="126" t="s">
        <v>1334</v>
      </c>
      <c r="I9" s="126" t="s">
        <v>1335</v>
      </c>
      <c r="J9" s="126" t="s">
        <v>531</v>
      </c>
      <c r="K9" s="132">
        <v>1</v>
      </c>
    </row>
    <row r="10" spans="1:11" x14ac:dyDescent="0.35">
      <c r="A10" s="126" t="s">
        <v>59</v>
      </c>
      <c r="B10" s="127">
        <v>47616</v>
      </c>
      <c r="C10" s="126" t="s">
        <v>1011</v>
      </c>
      <c r="D10" s="126" t="s">
        <v>403</v>
      </c>
      <c r="E10" s="132">
        <v>1</v>
      </c>
      <c r="F10" s="132">
        <v>9</v>
      </c>
      <c r="G10" s="126">
        <v>2078338</v>
      </c>
      <c r="H10" s="126" t="s">
        <v>434</v>
      </c>
      <c r="I10" s="126" t="s">
        <v>295</v>
      </c>
      <c r="J10" s="126" t="s">
        <v>1009</v>
      </c>
      <c r="K10" s="132">
        <v>1</v>
      </c>
    </row>
    <row r="11" spans="1:11" x14ac:dyDescent="0.35">
      <c r="A11" s="126" t="s">
        <v>59</v>
      </c>
      <c r="B11" s="127">
        <v>47616</v>
      </c>
      <c r="C11" s="126" t="s">
        <v>1011</v>
      </c>
      <c r="D11" s="126" t="s">
        <v>403</v>
      </c>
      <c r="E11" s="132">
        <v>1</v>
      </c>
      <c r="F11" s="132">
        <v>10</v>
      </c>
      <c r="G11" s="126">
        <v>2300134</v>
      </c>
      <c r="H11" s="126" t="s">
        <v>649</v>
      </c>
      <c r="I11" s="126" t="s">
        <v>124</v>
      </c>
      <c r="J11" s="126" t="s">
        <v>813</v>
      </c>
      <c r="K11" s="132">
        <v>1</v>
      </c>
    </row>
    <row r="12" spans="1:11" x14ac:dyDescent="0.35">
      <c r="A12" s="126" t="s">
        <v>59</v>
      </c>
      <c r="B12" s="127">
        <v>47616</v>
      </c>
      <c r="C12" s="126" t="s">
        <v>1011</v>
      </c>
      <c r="D12" s="126" t="s">
        <v>403</v>
      </c>
      <c r="E12" s="132">
        <v>1</v>
      </c>
      <c r="F12" s="132">
        <v>11</v>
      </c>
      <c r="G12" s="126">
        <v>2697229</v>
      </c>
      <c r="H12" s="126" t="s">
        <v>1050</v>
      </c>
      <c r="I12" s="126" t="s">
        <v>1049</v>
      </c>
      <c r="J12" s="126" t="s">
        <v>268</v>
      </c>
      <c r="K12" s="132">
        <v>1</v>
      </c>
    </row>
    <row r="13" spans="1:11" x14ac:dyDescent="0.35">
      <c r="A13" s="126" t="s">
        <v>59</v>
      </c>
      <c r="B13" s="127">
        <v>47616</v>
      </c>
      <c r="C13" s="126" t="s">
        <v>1011</v>
      </c>
      <c r="D13" s="126" t="s">
        <v>403</v>
      </c>
      <c r="E13" s="132">
        <v>1</v>
      </c>
      <c r="F13" s="132">
        <v>12</v>
      </c>
      <c r="G13" s="126">
        <v>2970183</v>
      </c>
      <c r="H13" s="126" t="s">
        <v>1153</v>
      </c>
      <c r="I13" s="126" t="s">
        <v>1152</v>
      </c>
      <c r="J13" s="126" t="s">
        <v>221</v>
      </c>
      <c r="K13" s="132">
        <v>1</v>
      </c>
    </row>
    <row r="14" spans="1:11" x14ac:dyDescent="0.35">
      <c r="A14" s="126" t="s">
        <v>59</v>
      </c>
      <c r="B14" s="127">
        <v>47616</v>
      </c>
      <c r="C14" s="126" t="s">
        <v>1011</v>
      </c>
      <c r="D14" s="126" t="s">
        <v>403</v>
      </c>
      <c r="E14" s="132">
        <v>1</v>
      </c>
      <c r="F14" s="132">
        <v>13</v>
      </c>
      <c r="G14" s="126">
        <v>1908369</v>
      </c>
      <c r="H14" s="126" t="s">
        <v>214</v>
      </c>
      <c r="I14" s="126" t="s">
        <v>494</v>
      </c>
      <c r="J14" s="126" t="s">
        <v>425</v>
      </c>
      <c r="K14" s="132">
        <v>1</v>
      </c>
    </row>
    <row r="15" spans="1:11" x14ac:dyDescent="0.35">
      <c r="A15" s="126" t="s">
        <v>59</v>
      </c>
      <c r="B15" s="127">
        <v>47598</v>
      </c>
      <c r="C15" s="126" t="s">
        <v>953</v>
      </c>
      <c r="D15" s="126" t="s">
        <v>403</v>
      </c>
      <c r="E15" s="132">
        <v>1</v>
      </c>
      <c r="F15" s="132">
        <v>1</v>
      </c>
      <c r="G15" s="126">
        <v>2196664</v>
      </c>
      <c r="H15" s="126" t="s">
        <v>1039</v>
      </c>
      <c r="I15" s="126" t="s">
        <v>736</v>
      </c>
      <c r="J15" s="126" t="s">
        <v>349</v>
      </c>
      <c r="K15" s="132">
        <v>2</v>
      </c>
    </row>
    <row r="16" spans="1:11" x14ac:dyDescent="0.35">
      <c r="A16" s="126" t="s">
        <v>59</v>
      </c>
      <c r="B16" s="127">
        <v>47598</v>
      </c>
      <c r="C16" s="126" t="s">
        <v>953</v>
      </c>
      <c r="D16" s="126" t="s">
        <v>403</v>
      </c>
      <c r="E16" s="132">
        <v>1</v>
      </c>
      <c r="F16" s="132">
        <v>2</v>
      </c>
      <c r="G16" s="126">
        <v>2472862</v>
      </c>
      <c r="H16" s="126" t="s">
        <v>555</v>
      </c>
      <c r="I16" s="126" t="s">
        <v>233</v>
      </c>
      <c r="J16" s="126" t="s">
        <v>273</v>
      </c>
      <c r="K16" s="132">
        <v>2</v>
      </c>
    </row>
    <row r="17" spans="1:11" x14ac:dyDescent="0.35">
      <c r="A17" s="126" t="s">
        <v>59</v>
      </c>
      <c r="B17" s="127">
        <v>47598</v>
      </c>
      <c r="C17" s="126" t="s">
        <v>953</v>
      </c>
      <c r="D17" s="126" t="s">
        <v>403</v>
      </c>
      <c r="E17" s="132">
        <v>1</v>
      </c>
      <c r="F17" s="132">
        <v>3</v>
      </c>
      <c r="G17" s="126">
        <v>2268937</v>
      </c>
      <c r="H17" s="126" t="s">
        <v>279</v>
      </c>
      <c r="I17" s="126" t="s">
        <v>1113</v>
      </c>
      <c r="J17" s="126" t="s">
        <v>224</v>
      </c>
      <c r="K17" s="132">
        <v>2</v>
      </c>
    </row>
    <row r="18" spans="1:11" x14ac:dyDescent="0.35">
      <c r="A18" s="126" t="s">
        <v>59</v>
      </c>
      <c r="B18" s="127">
        <v>47598</v>
      </c>
      <c r="C18" s="126" t="s">
        <v>953</v>
      </c>
      <c r="D18" s="126" t="s">
        <v>403</v>
      </c>
      <c r="E18" s="132">
        <v>1</v>
      </c>
      <c r="F18" s="132">
        <v>4</v>
      </c>
      <c r="G18" s="126">
        <v>3076495</v>
      </c>
      <c r="H18" s="126" t="s">
        <v>1071</v>
      </c>
      <c r="I18" s="126" t="s">
        <v>1070</v>
      </c>
      <c r="J18" s="126" t="s">
        <v>189</v>
      </c>
      <c r="K18" s="132">
        <v>2</v>
      </c>
    </row>
    <row r="19" spans="1:11" x14ac:dyDescent="0.35">
      <c r="A19" s="126" t="s">
        <v>59</v>
      </c>
      <c r="B19" s="127">
        <v>47598</v>
      </c>
      <c r="C19" s="126" t="s">
        <v>953</v>
      </c>
      <c r="D19" s="126" t="s">
        <v>403</v>
      </c>
      <c r="E19" s="132">
        <v>1</v>
      </c>
      <c r="F19" s="132">
        <v>5</v>
      </c>
      <c r="G19" s="126">
        <v>2446024</v>
      </c>
      <c r="H19" s="126" t="s">
        <v>1017</v>
      </c>
      <c r="I19" s="126" t="s">
        <v>1014</v>
      </c>
      <c r="J19" s="126" t="s">
        <v>1009</v>
      </c>
      <c r="K19" s="132">
        <v>2</v>
      </c>
    </row>
    <row r="20" spans="1:11" x14ac:dyDescent="0.35">
      <c r="A20" s="126" t="s">
        <v>59</v>
      </c>
      <c r="B20" s="127">
        <v>47598</v>
      </c>
      <c r="C20" s="126" t="s">
        <v>953</v>
      </c>
      <c r="D20" s="126" t="s">
        <v>403</v>
      </c>
      <c r="E20" s="132">
        <v>1</v>
      </c>
      <c r="F20" s="132">
        <v>6</v>
      </c>
      <c r="G20" s="126">
        <v>2291178</v>
      </c>
      <c r="H20" s="126" t="s">
        <v>1220</v>
      </c>
      <c r="I20" s="126" t="s">
        <v>815</v>
      </c>
      <c r="J20" s="126" t="s">
        <v>128</v>
      </c>
      <c r="K20" s="132">
        <v>2</v>
      </c>
    </row>
    <row r="21" spans="1:11" x14ac:dyDescent="0.35">
      <c r="A21" s="126" t="s">
        <v>59</v>
      </c>
      <c r="B21" s="127">
        <v>47598</v>
      </c>
      <c r="C21" s="126" t="s">
        <v>953</v>
      </c>
      <c r="D21" s="126" t="s">
        <v>403</v>
      </c>
      <c r="E21" s="132">
        <v>1</v>
      </c>
      <c r="F21" s="132">
        <v>7</v>
      </c>
      <c r="G21" s="126">
        <v>2373129</v>
      </c>
      <c r="H21" s="126" t="s">
        <v>160</v>
      </c>
      <c r="I21" s="126" t="s">
        <v>952</v>
      </c>
      <c r="J21" s="126" t="s">
        <v>954</v>
      </c>
      <c r="K21" s="132">
        <v>2</v>
      </c>
    </row>
    <row r="22" spans="1:11" x14ac:dyDescent="0.35">
      <c r="A22" s="126" t="s">
        <v>59</v>
      </c>
      <c r="B22" s="127">
        <v>47576</v>
      </c>
      <c r="C22" s="126" t="s">
        <v>969</v>
      </c>
      <c r="D22" s="126" t="s">
        <v>403</v>
      </c>
      <c r="E22" s="132">
        <v>2</v>
      </c>
      <c r="F22" s="132">
        <v>1</v>
      </c>
      <c r="G22" s="126">
        <v>2913957</v>
      </c>
      <c r="H22" s="126" t="s">
        <v>968</v>
      </c>
      <c r="I22" s="126" t="s">
        <v>154</v>
      </c>
      <c r="J22" s="126" t="s">
        <v>281</v>
      </c>
      <c r="K22" s="132">
        <v>1</v>
      </c>
    </row>
    <row r="23" spans="1:11" x14ac:dyDescent="0.35">
      <c r="A23" s="126" t="s">
        <v>59</v>
      </c>
      <c r="B23" s="127">
        <v>47576</v>
      </c>
      <c r="C23" s="126" t="s">
        <v>969</v>
      </c>
      <c r="D23" s="126" t="s">
        <v>403</v>
      </c>
      <c r="E23" s="132">
        <v>2</v>
      </c>
      <c r="F23" s="132">
        <v>2</v>
      </c>
      <c r="G23" s="126">
        <v>2280499</v>
      </c>
      <c r="H23" s="126" t="s">
        <v>295</v>
      </c>
      <c r="I23" s="126" t="s">
        <v>1051</v>
      </c>
      <c r="J23" s="126" t="s">
        <v>268</v>
      </c>
      <c r="K23" s="132">
        <v>1</v>
      </c>
    </row>
    <row r="24" spans="1:11" x14ac:dyDescent="0.35">
      <c r="A24" s="126" t="s">
        <v>59</v>
      </c>
      <c r="B24" s="127">
        <v>47576</v>
      </c>
      <c r="C24" s="126" t="s">
        <v>969</v>
      </c>
      <c r="D24" s="126" t="s">
        <v>403</v>
      </c>
      <c r="E24" s="132">
        <v>2</v>
      </c>
      <c r="F24" s="132">
        <v>3</v>
      </c>
      <c r="G24" s="126">
        <v>2052302</v>
      </c>
      <c r="H24" s="126" t="s">
        <v>581</v>
      </c>
      <c r="I24" s="126" t="s">
        <v>329</v>
      </c>
      <c r="J24" s="126" t="s">
        <v>291</v>
      </c>
      <c r="K24" s="132">
        <v>1</v>
      </c>
    </row>
    <row r="25" spans="1:11" x14ac:dyDescent="0.35">
      <c r="A25" s="126" t="s">
        <v>59</v>
      </c>
      <c r="B25" s="127">
        <v>47576</v>
      </c>
      <c r="C25" s="126" t="s">
        <v>969</v>
      </c>
      <c r="D25" s="126" t="s">
        <v>403</v>
      </c>
      <c r="E25" s="132">
        <v>2</v>
      </c>
      <c r="F25" s="132">
        <v>4</v>
      </c>
      <c r="G25" s="126">
        <v>2304858</v>
      </c>
      <c r="H25" s="126" t="s">
        <v>141</v>
      </c>
      <c r="I25" s="126" t="s">
        <v>523</v>
      </c>
      <c r="J25" s="126" t="s">
        <v>524</v>
      </c>
      <c r="K25" s="132">
        <v>1</v>
      </c>
    </row>
    <row r="26" spans="1:11" x14ac:dyDescent="0.35">
      <c r="A26" s="126" t="s">
        <v>59</v>
      </c>
      <c r="B26" s="127">
        <v>47576</v>
      </c>
      <c r="C26" s="126" t="s">
        <v>969</v>
      </c>
      <c r="D26" s="126" t="s">
        <v>403</v>
      </c>
      <c r="E26" s="132">
        <v>2</v>
      </c>
      <c r="F26" s="132">
        <v>5</v>
      </c>
      <c r="G26" s="126">
        <v>2063940</v>
      </c>
      <c r="H26" s="126" t="s">
        <v>1052</v>
      </c>
      <c r="I26" s="126" t="s">
        <v>233</v>
      </c>
      <c r="J26" s="126" t="s">
        <v>268</v>
      </c>
      <c r="K26" s="132">
        <v>1</v>
      </c>
    </row>
    <row r="27" spans="1:11" x14ac:dyDescent="0.35">
      <c r="A27" s="126" t="s">
        <v>59</v>
      </c>
      <c r="B27" s="127">
        <v>47576</v>
      </c>
      <c r="C27" s="126" t="s">
        <v>969</v>
      </c>
      <c r="D27" s="126" t="s">
        <v>403</v>
      </c>
      <c r="E27" s="132">
        <v>2</v>
      </c>
      <c r="F27" s="132">
        <v>6</v>
      </c>
      <c r="G27" s="126">
        <v>2697427</v>
      </c>
      <c r="H27" s="126" t="s">
        <v>383</v>
      </c>
      <c r="I27" s="126" t="s">
        <v>1202</v>
      </c>
      <c r="J27" s="126" t="s">
        <v>531</v>
      </c>
      <c r="K27" s="132">
        <v>1</v>
      </c>
    </row>
    <row r="28" spans="1:11" x14ac:dyDescent="0.35">
      <c r="A28" s="126" t="s">
        <v>59</v>
      </c>
      <c r="B28" s="127">
        <v>47576</v>
      </c>
      <c r="C28" s="126" t="s">
        <v>969</v>
      </c>
      <c r="D28" s="126" t="s">
        <v>403</v>
      </c>
      <c r="E28" s="132">
        <v>2</v>
      </c>
      <c r="F28" s="132">
        <v>7</v>
      </c>
      <c r="G28" s="126">
        <v>3039545</v>
      </c>
      <c r="H28" s="126" t="s">
        <v>252</v>
      </c>
      <c r="I28" s="126" t="s">
        <v>253</v>
      </c>
      <c r="J28" s="126" t="s">
        <v>531</v>
      </c>
      <c r="K28" s="132">
        <v>1</v>
      </c>
    </row>
    <row r="29" spans="1:11" x14ac:dyDescent="0.35">
      <c r="A29" s="126" t="s">
        <v>59</v>
      </c>
      <c r="B29" s="127">
        <v>47576</v>
      </c>
      <c r="C29" s="126" t="s">
        <v>969</v>
      </c>
      <c r="D29" s="126" t="s">
        <v>403</v>
      </c>
      <c r="E29" s="132">
        <v>2</v>
      </c>
      <c r="F29" s="132">
        <v>8</v>
      </c>
      <c r="G29" s="126">
        <v>2104327</v>
      </c>
      <c r="H29" s="126" t="s">
        <v>532</v>
      </c>
      <c r="I29" s="126" t="s">
        <v>533</v>
      </c>
      <c r="J29" s="126" t="s">
        <v>221</v>
      </c>
      <c r="K29" s="132">
        <v>1</v>
      </c>
    </row>
    <row r="30" spans="1:11" x14ac:dyDescent="0.35">
      <c r="A30" s="126" t="s">
        <v>59</v>
      </c>
      <c r="B30" s="127">
        <v>47576</v>
      </c>
      <c r="C30" s="126" t="s">
        <v>969</v>
      </c>
      <c r="D30" s="126" t="s">
        <v>403</v>
      </c>
      <c r="E30" s="132">
        <v>2</v>
      </c>
      <c r="F30" s="132">
        <v>9</v>
      </c>
      <c r="G30" s="126">
        <v>2771273</v>
      </c>
      <c r="H30" s="126" t="s">
        <v>385</v>
      </c>
      <c r="I30" s="126" t="s">
        <v>545</v>
      </c>
      <c r="J30" s="126" t="s">
        <v>546</v>
      </c>
      <c r="K30" s="132">
        <v>1</v>
      </c>
    </row>
    <row r="31" spans="1:11" x14ac:dyDescent="0.35">
      <c r="A31" s="126" t="s">
        <v>59</v>
      </c>
      <c r="B31" s="127">
        <v>47576</v>
      </c>
      <c r="C31" s="126" t="s">
        <v>969</v>
      </c>
      <c r="D31" s="126" t="s">
        <v>403</v>
      </c>
      <c r="E31" s="132">
        <v>2</v>
      </c>
      <c r="F31" s="132">
        <v>10</v>
      </c>
      <c r="G31" s="126">
        <v>2980990</v>
      </c>
      <c r="H31" s="126" t="s">
        <v>331</v>
      </c>
      <c r="I31" s="126" t="s">
        <v>744</v>
      </c>
      <c r="J31" s="126" t="s">
        <v>273</v>
      </c>
      <c r="K31" s="132">
        <v>1</v>
      </c>
    </row>
    <row r="32" spans="1:11" x14ac:dyDescent="0.35">
      <c r="A32" s="126" t="s">
        <v>59</v>
      </c>
      <c r="B32" s="127">
        <v>47576</v>
      </c>
      <c r="C32" s="126" t="s">
        <v>969</v>
      </c>
      <c r="D32" s="126" t="s">
        <v>403</v>
      </c>
      <c r="E32" s="132">
        <v>2</v>
      </c>
      <c r="F32" s="132">
        <v>11</v>
      </c>
      <c r="G32" s="126">
        <v>2909901</v>
      </c>
      <c r="H32" s="126" t="s">
        <v>256</v>
      </c>
      <c r="I32" s="126" t="s">
        <v>1201</v>
      </c>
      <c r="J32" s="126" t="s">
        <v>531</v>
      </c>
      <c r="K32" s="132">
        <v>1</v>
      </c>
    </row>
    <row r="33" spans="1:11" x14ac:dyDescent="0.35">
      <c r="A33" s="126" t="s">
        <v>59</v>
      </c>
      <c r="B33" s="127">
        <v>47576</v>
      </c>
      <c r="C33" s="126" t="s">
        <v>969</v>
      </c>
      <c r="D33" s="126" t="s">
        <v>403</v>
      </c>
      <c r="E33" s="132">
        <v>2</v>
      </c>
      <c r="F33" s="132">
        <v>12</v>
      </c>
      <c r="G33" s="126">
        <v>2517377</v>
      </c>
      <c r="H33" s="126" t="s">
        <v>385</v>
      </c>
      <c r="I33" s="126" t="s">
        <v>1366</v>
      </c>
      <c r="J33" s="126" t="s">
        <v>1356</v>
      </c>
      <c r="K33" s="132">
        <v>1</v>
      </c>
    </row>
    <row r="34" spans="1:11" x14ac:dyDescent="0.35">
      <c r="A34" s="126" t="s">
        <v>59</v>
      </c>
      <c r="B34" s="127">
        <v>47576</v>
      </c>
      <c r="C34" s="126" t="s">
        <v>969</v>
      </c>
      <c r="D34" s="126" t="s">
        <v>403</v>
      </c>
      <c r="E34" s="132">
        <v>2</v>
      </c>
      <c r="F34" s="132">
        <v>13</v>
      </c>
      <c r="G34" s="126">
        <v>2311150</v>
      </c>
      <c r="H34" s="126" t="s">
        <v>338</v>
      </c>
      <c r="I34" s="126" t="s">
        <v>260</v>
      </c>
      <c r="J34" s="126" t="s">
        <v>273</v>
      </c>
      <c r="K34" s="132">
        <v>1</v>
      </c>
    </row>
    <row r="35" spans="1:11" x14ac:dyDescent="0.35">
      <c r="A35" s="126" t="s">
        <v>59</v>
      </c>
      <c r="B35" s="127">
        <v>47576</v>
      </c>
      <c r="C35" s="126" t="s">
        <v>969</v>
      </c>
      <c r="D35" s="126" t="s">
        <v>403</v>
      </c>
      <c r="E35" s="132">
        <v>2</v>
      </c>
      <c r="F35" s="132">
        <v>14</v>
      </c>
      <c r="G35" s="126">
        <v>2585794</v>
      </c>
      <c r="H35" s="126" t="s">
        <v>784</v>
      </c>
      <c r="I35" s="126" t="s">
        <v>1367</v>
      </c>
      <c r="J35" s="126" t="s">
        <v>995</v>
      </c>
      <c r="K35" s="132">
        <v>1</v>
      </c>
    </row>
    <row r="36" spans="1:11" x14ac:dyDescent="0.35">
      <c r="A36" s="126" t="s">
        <v>59</v>
      </c>
      <c r="B36" s="127">
        <v>47576</v>
      </c>
      <c r="C36" s="126" t="s">
        <v>969</v>
      </c>
      <c r="D36" s="126" t="s">
        <v>403</v>
      </c>
      <c r="E36" s="132">
        <v>2</v>
      </c>
      <c r="F36" s="132">
        <v>15</v>
      </c>
      <c r="G36" s="126">
        <v>2447862</v>
      </c>
      <c r="H36" s="126" t="s">
        <v>663</v>
      </c>
      <c r="I36" s="126" t="s">
        <v>664</v>
      </c>
      <c r="J36" s="126" t="s">
        <v>537</v>
      </c>
      <c r="K36" s="132">
        <v>1</v>
      </c>
    </row>
    <row r="37" spans="1:11" x14ac:dyDescent="0.35">
      <c r="A37" s="126" t="s">
        <v>59</v>
      </c>
      <c r="B37" s="127">
        <v>47603</v>
      </c>
      <c r="C37" s="126" t="s">
        <v>957</v>
      </c>
      <c r="D37" s="126" t="s">
        <v>403</v>
      </c>
      <c r="E37" s="132">
        <v>2</v>
      </c>
      <c r="F37" s="132">
        <v>1</v>
      </c>
      <c r="G37" s="126">
        <v>2645142</v>
      </c>
      <c r="H37" s="126" t="s">
        <v>142</v>
      </c>
      <c r="I37" s="126" t="s">
        <v>371</v>
      </c>
      <c r="J37" s="126" t="s">
        <v>132</v>
      </c>
      <c r="K37" s="132">
        <v>2</v>
      </c>
    </row>
    <row r="38" spans="1:11" x14ac:dyDescent="0.35">
      <c r="A38" s="126" t="s">
        <v>59</v>
      </c>
      <c r="B38" s="127">
        <v>47603</v>
      </c>
      <c r="C38" s="126" t="s">
        <v>957</v>
      </c>
      <c r="D38" s="126" t="s">
        <v>403</v>
      </c>
      <c r="E38" s="132">
        <v>2</v>
      </c>
      <c r="F38" s="132">
        <v>2</v>
      </c>
      <c r="G38" s="126">
        <v>1975561</v>
      </c>
      <c r="H38" s="126" t="s">
        <v>311</v>
      </c>
      <c r="I38" s="126" t="s">
        <v>1114</v>
      </c>
      <c r="J38" s="126" t="s">
        <v>224</v>
      </c>
      <c r="K38" s="132">
        <v>2</v>
      </c>
    </row>
    <row r="39" spans="1:11" x14ac:dyDescent="0.35">
      <c r="A39" s="126" t="s">
        <v>59</v>
      </c>
      <c r="B39" s="127">
        <v>47603</v>
      </c>
      <c r="C39" s="126" t="s">
        <v>957</v>
      </c>
      <c r="D39" s="126" t="s">
        <v>403</v>
      </c>
      <c r="E39" s="132">
        <v>2</v>
      </c>
      <c r="F39" s="132">
        <v>3</v>
      </c>
      <c r="G39" s="126">
        <v>2625821</v>
      </c>
      <c r="H39" s="126" t="s">
        <v>557</v>
      </c>
      <c r="I39" s="126" t="s">
        <v>558</v>
      </c>
      <c r="J39" s="126" t="s">
        <v>995</v>
      </c>
      <c r="K39" s="132">
        <v>2</v>
      </c>
    </row>
    <row r="40" spans="1:11" x14ac:dyDescent="0.35">
      <c r="A40" s="126" t="s">
        <v>59</v>
      </c>
      <c r="B40" s="127">
        <v>47603</v>
      </c>
      <c r="C40" s="126" t="s">
        <v>957</v>
      </c>
      <c r="D40" s="126" t="s">
        <v>403</v>
      </c>
      <c r="E40" s="132">
        <v>2</v>
      </c>
      <c r="F40" s="132">
        <v>4</v>
      </c>
      <c r="G40" s="126">
        <v>2530722</v>
      </c>
      <c r="H40" s="126" t="s">
        <v>130</v>
      </c>
      <c r="I40" s="126" t="s">
        <v>190</v>
      </c>
      <c r="J40" s="126" t="s">
        <v>182</v>
      </c>
      <c r="K40" s="132">
        <v>2</v>
      </c>
    </row>
    <row r="41" spans="1:11" x14ac:dyDescent="0.35">
      <c r="A41" s="126" t="s">
        <v>59</v>
      </c>
      <c r="B41" s="127">
        <v>47603</v>
      </c>
      <c r="C41" s="126" t="s">
        <v>957</v>
      </c>
      <c r="D41" s="126" t="s">
        <v>403</v>
      </c>
      <c r="E41" s="132">
        <v>2</v>
      </c>
      <c r="F41" s="132">
        <v>5</v>
      </c>
      <c r="G41" s="126">
        <v>2159832</v>
      </c>
      <c r="H41" s="126" t="s">
        <v>734</v>
      </c>
      <c r="I41" s="126" t="s">
        <v>1117</v>
      </c>
      <c r="J41" s="126" t="s">
        <v>143</v>
      </c>
      <c r="K41" s="132">
        <v>2</v>
      </c>
    </row>
    <row r="42" spans="1:11" x14ac:dyDescent="0.35">
      <c r="A42" s="126" t="s">
        <v>59</v>
      </c>
      <c r="B42" s="127">
        <v>47603</v>
      </c>
      <c r="C42" s="126" t="s">
        <v>957</v>
      </c>
      <c r="D42" s="126" t="s">
        <v>403</v>
      </c>
      <c r="E42" s="132">
        <v>2</v>
      </c>
      <c r="F42" s="132">
        <v>6</v>
      </c>
      <c r="G42" s="126">
        <v>2700212</v>
      </c>
      <c r="H42" s="126" t="s">
        <v>477</v>
      </c>
      <c r="I42" s="126" t="s">
        <v>427</v>
      </c>
      <c r="J42" s="126" t="s">
        <v>546</v>
      </c>
      <c r="K42" s="132">
        <v>2</v>
      </c>
    </row>
    <row r="43" spans="1:11" x14ac:dyDescent="0.35">
      <c r="A43" s="126" t="s">
        <v>59</v>
      </c>
      <c r="B43" s="127">
        <v>47603</v>
      </c>
      <c r="C43" s="126" t="s">
        <v>957</v>
      </c>
      <c r="D43" s="126" t="s">
        <v>403</v>
      </c>
      <c r="E43" s="132">
        <v>2</v>
      </c>
      <c r="F43" s="132">
        <v>7</v>
      </c>
      <c r="G43" s="126">
        <v>2521601</v>
      </c>
      <c r="H43" s="126" t="s">
        <v>511</v>
      </c>
      <c r="I43" s="126" t="s">
        <v>590</v>
      </c>
      <c r="J43" s="126" t="s">
        <v>357</v>
      </c>
      <c r="K43" s="132">
        <v>2</v>
      </c>
    </row>
    <row r="44" spans="1:11" x14ac:dyDescent="0.35">
      <c r="A44" s="126" t="s">
        <v>59</v>
      </c>
      <c r="B44" s="127">
        <v>47603</v>
      </c>
      <c r="C44" s="126" t="s">
        <v>957</v>
      </c>
      <c r="D44" s="126" t="s">
        <v>403</v>
      </c>
      <c r="E44" s="132">
        <v>2</v>
      </c>
      <c r="F44" s="132">
        <v>8</v>
      </c>
      <c r="G44" s="126">
        <v>2423592</v>
      </c>
      <c r="H44" s="126" t="s">
        <v>193</v>
      </c>
      <c r="I44" s="126" t="s">
        <v>423</v>
      </c>
      <c r="J44" s="126" t="s">
        <v>419</v>
      </c>
      <c r="K44" s="132">
        <v>2</v>
      </c>
    </row>
    <row r="45" spans="1:11" x14ac:dyDescent="0.35">
      <c r="A45" s="126" t="s">
        <v>59</v>
      </c>
      <c r="B45" s="127">
        <v>47603</v>
      </c>
      <c r="C45" s="126" t="s">
        <v>957</v>
      </c>
      <c r="D45" s="126" t="s">
        <v>403</v>
      </c>
      <c r="E45" s="132">
        <v>2</v>
      </c>
      <c r="F45" s="132">
        <v>9</v>
      </c>
      <c r="G45" s="126">
        <v>2604593</v>
      </c>
      <c r="H45" s="126" t="s">
        <v>1019</v>
      </c>
      <c r="I45" s="126" t="s">
        <v>1018</v>
      </c>
      <c r="J45" s="126" t="s">
        <v>1009</v>
      </c>
      <c r="K45" s="132">
        <v>2</v>
      </c>
    </row>
    <row r="46" spans="1:11" x14ac:dyDescent="0.35">
      <c r="A46" s="126" t="s">
        <v>31</v>
      </c>
      <c r="B46" s="127">
        <v>47618</v>
      </c>
      <c r="C46" s="126" t="s">
        <v>932</v>
      </c>
      <c r="D46" s="126" t="s">
        <v>403</v>
      </c>
      <c r="E46" s="132">
        <v>2</v>
      </c>
      <c r="F46" s="132">
        <v>1</v>
      </c>
      <c r="G46" s="126">
        <v>2694760</v>
      </c>
      <c r="H46" s="126" t="s">
        <v>146</v>
      </c>
      <c r="I46" s="126" t="s">
        <v>1121</v>
      </c>
      <c r="J46" s="126" t="s">
        <v>188</v>
      </c>
      <c r="K46" s="132">
        <v>3</v>
      </c>
    </row>
    <row r="47" spans="1:11" x14ac:dyDescent="0.35">
      <c r="A47" s="126" t="s">
        <v>31</v>
      </c>
      <c r="B47" s="127">
        <v>47618</v>
      </c>
      <c r="C47" s="126" t="s">
        <v>932</v>
      </c>
      <c r="D47" s="126" t="s">
        <v>403</v>
      </c>
      <c r="E47" s="132">
        <v>2</v>
      </c>
      <c r="F47" s="132">
        <v>2</v>
      </c>
      <c r="G47" s="126">
        <v>1762912</v>
      </c>
      <c r="H47" s="126" t="s">
        <v>155</v>
      </c>
      <c r="I47" s="126" t="s">
        <v>156</v>
      </c>
      <c r="J47" s="126" t="s">
        <v>135</v>
      </c>
      <c r="K47" s="132">
        <v>3</v>
      </c>
    </row>
    <row r="48" spans="1:11" x14ac:dyDescent="0.35">
      <c r="A48" s="126" t="s">
        <v>31</v>
      </c>
      <c r="B48" s="127">
        <v>47618</v>
      </c>
      <c r="C48" s="126" t="s">
        <v>932</v>
      </c>
      <c r="D48" s="126" t="s">
        <v>403</v>
      </c>
      <c r="E48" s="132">
        <v>2</v>
      </c>
      <c r="F48" s="132">
        <v>3</v>
      </c>
      <c r="G48" s="126">
        <v>2447077</v>
      </c>
      <c r="H48" s="126" t="s">
        <v>157</v>
      </c>
      <c r="I48" s="126" t="s">
        <v>158</v>
      </c>
      <c r="J48" s="126" t="s">
        <v>159</v>
      </c>
      <c r="K48" s="132">
        <v>3</v>
      </c>
    </row>
    <row r="49" spans="1:11" x14ac:dyDescent="0.35">
      <c r="A49" s="126" t="s">
        <v>31</v>
      </c>
      <c r="B49" s="127">
        <v>47618</v>
      </c>
      <c r="C49" s="126" t="s">
        <v>932</v>
      </c>
      <c r="D49" s="126" t="s">
        <v>403</v>
      </c>
      <c r="E49" s="132">
        <v>2</v>
      </c>
      <c r="F49" s="132">
        <v>4</v>
      </c>
      <c r="G49" s="126">
        <v>2177065</v>
      </c>
      <c r="H49" s="126" t="s">
        <v>515</v>
      </c>
      <c r="I49" s="126" t="s">
        <v>480</v>
      </c>
      <c r="J49" s="126" t="s">
        <v>565</v>
      </c>
      <c r="K49" s="132">
        <v>3</v>
      </c>
    </row>
    <row r="50" spans="1:11" x14ac:dyDescent="0.35">
      <c r="A50" s="126" t="s">
        <v>31</v>
      </c>
      <c r="B50" s="127">
        <v>47618</v>
      </c>
      <c r="C50" s="126" t="s">
        <v>932</v>
      </c>
      <c r="D50" s="126" t="s">
        <v>403</v>
      </c>
      <c r="E50" s="132">
        <v>2</v>
      </c>
      <c r="F50" s="132">
        <v>5</v>
      </c>
      <c r="G50" s="126">
        <v>2489008</v>
      </c>
      <c r="H50" s="126" t="s">
        <v>146</v>
      </c>
      <c r="I50" s="126" t="s">
        <v>1171</v>
      </c>
      <c r="J50" s="126" t="s">
        <v>565</v>
      </c>
      <c r="K50" s="132">
        <v>3</v>
      </c>
    </row>
    <row r="51" spans="1:11" x14ac:dyDescent="0.35">
      <c r="A51" s="126" t="s">
        <v>31</v>
      </c>
      <c r="B51" s="127">
        <v>47618</v>
      </c>
      <c r="C51" s="126" t="s">
        <v>932</v>
      </c>
      <c r="D51" s="126" t="s">
        <v>403</v>
      </c>
      <c r="E51" s="132">
        <v>2</v>
      </c>
      <c r="F51" s="132">
        <v>6</v>
      </c>
      <c r="G51" s="126">
        <v>2985885</v>
      </c>
      <c r="H51" s="126" t="s">
        <v>350</v>
      </c>
      <c r="I51" s="126" t="s">
        <v>351</v>
      </c>
      <c r="J51" s="126" t="s">
        <v>188</v>
      </c>
      <c r="K51" s="132">
        <v>3</v>
      </c>
    </row>
    <row r="52" spans="1:11" x14ac:dyDescent="0.35">
      <c r="A52" s="126" t="s">
        <v>31</v>
      </c>
      <c r="B52" s="127">
        <v>47618</v>
      </c>
      <c r="C52" s="126" t="s">
        <v>932</v>
      </c>
      <c r="D52" s="126" t="s">
        <v>403</v>
      </c>
      <c r="E52" s="132">
        <v>2</v>
      </c>
      <c r="F52" s="132">
        <v>7</v>
      </c>
      <c r="G52" s="126">
        <v>2290430</v>
      </c>
      <c r="H52" s="126" t="s">
        <v>392</v>
      </c>
      <c r="I52" s="126" t="s">
        <v>566</v>
      </c>
      <c r="J52" s="126" t="s">
        <v>161</v>
      </c>
      <c r="K52" s="132">
        <v>3</v>
      </c>
    </row>
    <row r="53" spans="1:11" x14ac:dyDescent="0.35">
      <c r="A53" s="126" t="s">
        <v>31</v>
      </c>
      <c r="B53" s="127">
        <v>47618</v>
      </c>
      <c r="C53" s="126" t="s">
        <v>932</v>
      </c>
      <c r="D53" s="126" t="s">
        <v>403</v>
      </c>
      <c r="E53" s="132">
        <v>2</v>
      </c>
      <c r="F53" s="132">
        <v>8</v>
      </c>
      <c r="G53" s="126">
        <v>2719039</v>
      </c>
      <c r="H53" s="126" t="s">
        <v>160</v>
      </c>
      <c r="I53" s="126" t="s">
        <v>567</v>
      </c>
      <c r="J53" s="126" t="s">
        <v>161</v>
      </c>
      <c r="K53" s="132">
        <v>3</v>
      </c>
    </row>
    <row r="54" spans="1:11" x14ac:dyDescent="0.35">
      <c r="A54" s="126" t="s">
        <v>31</v>
      </c>
      <c r="B54" s="127">
        <v>47618</v>
      </c>
      <c r="C54" s="126" t="s">
        <v>932</v>
      </c>
      <c r="D54" s="126" t="s">
        <v>403</v>
      </c>
      <c r="E54" s="132">
        <v>2</v>
      </c>
      <c r="F54" s="132">
        <v>9</v>
      </c>
      <c r="G54" s="126">
        <v>2008975</v>
      </c>
      <c r="H54" s="126" t="s">
        <v>796</v>
      </c>
      <c r="I54" s="126" t="s">
        <v>1135</v>
      </c>
      <c r="J54" s="126" t="s">
        <v>1136</v>
      </c>
      <c r="K54" s="132">
        <v>3</v>
      </c>
    </row>
    <row r="55" spans="1:11" x14ac:dyDescent="0.35">
      <c r="A55" s="126" t="s">
        <v>31</v>
      </c>
      <c r="B55" s="127">
        <v>47618</v>
      </c>
      <c r="C55" s="126" t="s">
        <v>932</v>
      </c>
      <c r="D55" s="126" t="s">
        <v>403</v>
      </c>
      <c r="E55" s="132">
        <v>2</v>
      </c>
      <c r="F55" s="132">
        <v>10</v>
      </c>
      <c r="G55" s="126">
        <v>2423602</v>
      </c>
      <c r="H55" s="126" t="s">
        <v>444</v>
      </c>
      <c r="I55" s="126" t="s">
        <v>423</v>
      </c>
      <c r="J55" s="126" t="s">
        <v>419</v>
      </c>
      <c r="K55" s="132">
        <v>3</v>
      </c>
    </row>
    <row r="56" spans="1:11" x14ac:dyDescent="0.35">
      <c r="A56" s="126" t="s">
        <v>31</v>
      </c>
      <c r="B56" s="127">
        <v>47618</v>
      </c>
      <c r="C56" s="126" t="s">
        <v>932</v>
      </c>
      <c r="D56" s="126" t="s">
        <v>403</v>
      </c>
      <c r="E56" s="132">
        <v>2</v>
      </c>
      <c r="F56" s="132">
        <v>11</v>
      </c>
      <c r="G56" s="126">
        <v>2323808</v>
      </c>
      <c r="H56" s="126" t="s">
        <v>513</v>
      </c>
      <c r="I56" s="126" t="s">
        <v>514</v>
      </c>
      <c r="J56" s="126" t="s">
        <v>159</v>
      </c>
      <c r="K56" s="132">
        <v>3</v>
      </c>
    </row>
    <row r="57" spans="1:11" x14ac:dyDescent="0.35">
      <c r="A57" s="126" t="s">
        <v>31</v>
      </c>
      <c r="B57" s="127">
        <v>47618</v>
      </c>
      <c r="C57" s="126" t="s">
        <v>932</v>
      </c>
      <c r="D57" s="126" t="s">
        <v>403</v>
      </c>
      <c r="E57" s="132">
        <v>2</v>
      </c>
      <c r="F57" s="132">
        <v>12</v>
      </c>
      <c r="G57" s="126">
        <v>1997592</v>
      </c>
      <c r="H57" s="126" t="s">
        <v>146</v>
      </c>
      <c r="I57" s="126" t="s">
        <v>1055</v>
      </c>
      <c r="J57" s="126" t="s">
        <v>161</v>
      </c>
      <c r="K57" s="132">
        <v>3</v>
      </c>
    </row>
    <row r="58" spans="1:11" x14ac:dyDescent="0.35">
      <c r="A58" s="126" t="s">
        <v>31</v>
      </c>
      <c r="B58" s="127">
        <v>47618</v>
      </c>
      <c r="C58" s="126" t="s">
        <v>932</v>
      </c>
      <c r="D58" s="126" t="s">
        <v>403</v>
      </c>
      <c r="E58" s="132">
        <v>2</v>
      </c>
      <c r="F58" s="132">
        <v>13</v>
      </c>
      <c r="G58" s="126">
        <v>2790948</v>
      </c>
      <c r="H58" s="126" t="s">
        <v>476</v>
      </c>
      <c r="I58" s="126" t="s">
        <v>625</v>
      </c>
      <c r="J58" s="126" t="s">
        <v>358</v>
      </c>
      <c r="K58" s="132">
        <v>3</v>
      </c>
    </row>
    <row r="59" spans="1:11" x14ac:dyDescent="0.35">
      <c r="A59" s="126" t="s">
        <v>59</v>
      </c>
      <c r="B59" s="127">
        <v>47576</v>
      </c>
      <c r="C59" s="126" t="s">
        <v>969</v>
      </c>
      <c r="D59" s="126" t="s">
        <v>403</v>
      </c>
      <c r="E59" s="132">
        <v>3</v>
      </c>
      <c r="F59" s="132">
        <v>16</v>
      </c>
      <c r="G59" s="126">
        <v>3181629</v>
      </c>
      <c r="H59" s="126" t="s">
        <v>1200</v>
      </c>
      <c r="I59" s="126" t="s">
        <v>251</v>
      </c>
      <c r="J59" s="126" t="s">
        <v>531</v>
      </c>
      <c r="K59" s="132">
        <v>1</v>
      </c>
    </row>
    <row r="60" spans="1:11" x14ac:dyDescent="0.35">
      <c r="A60" s="126" t="s">
        <v>59</v>
      </c>
      <c r="B60" s="127">
        <v>47576</v>
      </c>
      <c r="C60" s="126" t="s">
        <v>969</v>
      </c>
      <c r="D60" s="126" t="s">
        <v>403</v>
      </c>
      <c r="E60" s="132">
        <v>3</v>
      </c>
      <c r="F60" s="132">
        <v>17</v>
      </c>
      <c r="G60" s="126">
        <v>2308815</v>
      </c>
      <c r="H60" s="126" t="s">
        <v>139</v>
      </c>
      <c r="I60" s="126" t="s">
        <v>339</v>
      </c>
      <c r="J60" s="126" t="s">
        <v>531</v>
      </c>
      <c r="K60" s="132">
        <v>1</v>
      </c>
    </row>
    <row r="61" spans="1:11" x14ac:dyDescent="0.35">
      <c r="A61" s="126" t="s">
        <v>59</v>
      </c>
      <c r="B61" s="127">
        <v>47576</v>
      </c>
      <c r="C61" s="126" t="s">
        <v>969</v>
      </c>
      <c r="D61" s="126" t="s">
        <v>403</v>
      </c>
      <c r="E61" s="132">
        <v>3</v>
      </c>
      <c r="F61" s="132">
        <v>18</v>
      </c>
      <c r="G61" s="126">
        <v>2462681</v>
      </c>
      <c r="H61" s="126" t="s">
        <v>525</v>
      </c>
      <c r="I61" s="126" t="s">
        <v>526</v>
      </c>
      <c r="J61" s="126" t="s">
        <v>262</v>
      </c>
      <c r="K61" s="132">
        <v>1</v>
      </c>
    </row>
    <row r="62" spans="1:11" x14ac:dyDescent="0.35">
      <c r="A62" s="126" t="s">
        <v>59</v>
      </c>
      <c r="B62" s="127">
        <v>47576</v>
      </c>
      <c r="C62" s="126" t="s">
        <v>969</v>
      </c>
      <c r="D62" s="126" t="s">
        <v>403</v>
      </c>
      <c r="E62" s="132">
        <v>3</v>
      </c>
      <c r="F62" s="132">
        <v>19</v>
      </c>
      <c r="G62" s="126">
        <v>2296175</v>
      </c>
      <c r="H62" s="126" t="s">
        <v>909</v>
      </c>
      <c r="I62" s="126" t="s">
        <v>1109</v>
      </c>
      <c r="J62" s="126" t="s">
        <v>1107</v>
      </c>
      <c r="K62" s="132">
        <v>1</v>
      </c>
    </row>
    <row r="63" spans="1:11" x14ac:dyDescent="0.35">
      <c r="A63" s="126" t="s">
        <v>59</v>
      </c>
      <c r="B63" s="127">
        <v>47576</v>
      </c>
      <c r="C63" s="126" t="s">
        <v>969</v>
      </c>
      <c r="D63" s="126" t="s">
        <v>403</v>
      </c>
      <c r="E63" s="132">
        <v>3</v>
      </c>
      <c r="F63" s="132">
        <v>20</v>
      </c>
      <c r="G63" s="126">
        <v>2314025</v>
      </c>
      <c r="H63" s="126" t="s">
        <v>1080</v>
      </c>
      <c r="I63" s="126" t="s">
        <v>204</v>
      </c>
      <c r="J63" s="126" t="s">
        <v>534</v>
      </c>
      <c r="K63" s="132">
        <v>1</v>
      </c>
    </row>
    <row r="64" spans="1:11" x14ac:dyDescent="0.35">
      <c r="A64" s="126" t="s">
        <v>59</v>
      </c>
      <c r="B64" s="127">
        <v>47576</v>
      </c>
      <c r="C64" s="126" t="s">
        <v>969</v>
      </c>
      <c r="D64" s="126" t="s">
        <v>403</v>
      </c>
      <c r="E64" s="132">
        <v>3</v>
      </c>
      <c r="F64" s="132">
        <v>21</v>
      </c>
      <c r="G64" s="126">
        <v>2377185</v>
      </c>
      <c r="H64" s="126" t="s">
        <v>432</v>
      </c>
      <c r="I64" s="126" t="s">
        <v>1396</v>
      </c>
      <c r="J64" s="126" t="s">
        <v>534</v>
      </c>
      <c r="K64" s="132">
        <v>1</v>
      </c>
    </row>
    <row r="65" spans="1:11" x14ac:dyDescent="0.35">
      <c r="A65" s="126" t="s">
        <v>59</v>
      </c>
      <c r="B65" s="127">
        <v>47576</v>
      </c>
      <c r="C65" s="126" t="s">
        <v>969</v>
      </c>
      <c r="D65" s="126" t="s">
        <v>403</v>
      </c>
      <c r="E65" s="132">
        <v>3</v>
      </c>
      <c r="F65" s="132">
        <v>22</v>
      </c>
      <c r="G65" s="126">
        <v>3186957</v>
      </c>
      <c r="H65" s="126" t="s">
        <v>609</v>
      </c>
      <c r="I65" s="126" t="s">
        <v>429</v>
      </c>
      <c r="J65" s="126" t="s">
        <v>531</v>
      </c>
      <c r="K65" s="132">
        <v>1</v>
      </c>
    </row>
    <row r="66" spans="1:11" x14ac:dyDescent="0.35">
      <c r="A66" s="126" t="s">
        <v>59</v>
      </c>
      <c r="B66" s="127">
        <v>47576</v>
      </c>
      <c r="C66" s="126" t="s">
        <v>969</v>
      </c>
      <c r="D66" s="126" t="s">
        <v>403</v>
      </c>
      <c r="E66" s="132">
        <v>3</v>
      </c>
      <c r="F66" s="132">
        <v>23</v>
      </c>
      <c r="G66" s="126">
        <v>2300488</v>
      </c>
      <c r="H66" s="126" t="s">
        <v>238</v>
      </c>
      <c r="I66" s="126" t="s">
        <v>1000</v>
      </c>
      <c r="J66" s="126" t="s">
        <v>632</v>
      </c>
      <c r="K66" s="132">
        <v>1</v>
      </c>
    </row>
    <row r="67" spans="1:11" x14ac:dyDescent="0.35">
      <c r="A67" s="126" t="s">
        <v>59</v>
      </c>
      <c r="B67" s="127">
        <v>47576</v>
      </c>
      <c r="C67" s="126" t="s">
        <v>969</v>
      </c>
      <c r="D67" s="126" t="s">
        <v>403</v>
      </c>
      <c r="E67" s="132">
        <v>3</v>
      </c>
      <c r="F67" s="132">
        <v>24</v>
      </c>
      <c r="G67" s="126">
        <v>2102814</v>
      </c>
      <c r="H67" s="126" t="s">
        <v>147</v>
      </c>
      <c r="I67" s="126" t="s">
        <v>1016</v>
      </c>
      <c r="J67" s="126" t="s">
        <v>1009</v>
      </c>
      <c r="K67" s="132">
        <v>1</v>
      </c>
    </row>
    <row r="68" spans="1:11" x14ac:dyDescent="0.35">
      <c r="A68" s="126" t="s">
        <v>59</v>
      </c>
      <c r="B68" s="127">
        <v>47576</v>
      </c>
      <c r="C68" s="126" t="s">
        <v>969</v>
      </c>
      <c r="D68" s="126" t="s">
        <v>403</v>
      </c>
      <c r="E68" s="132">
        <v>3</v>
      </c>
      <c r="F68" s="132">
        <v>25</v>
      </c>
      <c r="G68" s="126">
        <v>3019549</v>
      </c>
      <c r="H68" s="126" t="s">
        <v>246</v>
      </c>
      <c r="I68" s="126" t="s">
        <v>722</v>
      </c>
      <c r="J68" s="126" t="s">
        <v>1107</v>
      </c>
      <c r="K68" s="132">
        <v>1</v>
      </c>
    </row>
    <row r="69" spans="1:11" x14ac:dyDescent="0.35">
      <c r="A69" s="126" t="s">
        <v>59</v>
      </c>
      <c r="B69" s="127">
        <v>47576</v>
      </c>
      <c r="C69" s="126" t="s">
        <v>969</v>
      </c>
      <c r="D69" s="126" t="s">
        <v>403</v>
      </c>
      <c r="E69" s="132">
        <v>3</v>
      </c>
      <c r="F69" s="132">
        <v>26</v>
      </c>
      <c r="G69" s="126">
        <v>2251361</v>
      </c>
      <c r="H69" s="126" t="s">
        <v>543</v>
      </c>
      <c r="I69" s="126" t="s">
        <v>544</v>
      </c>
      <c r="J69" s="126" t="s">
        <v>189</v>
      </c>
      <c r="K69" s="132">
        <v>1</v>
      </c>
    </row>
    <row r="70" spans="1:11" x14ac:dyDescent="0.35">
      <c r="A70" s="126" t="s">
        <v>59</v>
      </c>
      <c r="B70" s="127">
        <v>47576</v>
      </c>
      <c r="C70" s="126" t="s">
        <v>969</v>
      </c>
      <c r="D70" s="126" t="s">
        <v>403</v>
      </c>
      <c r="E70" s="132">
        <v>3</v>
      </c>
      <c r="F70" s="132">
        <v>27</v>
      </c>
      <c r="G70" s="126">
        <v>2463618</v>
      </c>
      <c r="H70" s="126" t="s">
        <v>1101</v>
      </c>
      <c r="I70" s="126" t="s">
        <v>1100</v>
      </c>
      <c r="J70" s="126" t="s">
        <v>291</v>
      </c>
      <c r="K70" s="132">
        <v>1</v>
      </c>
    </row>
    <row r="71" spans="1:11" x14ac:dyDescent="0.35">
      <c r="A71" s="126" t="s">
        <v>59</v>
      </c>
      <c r="B71" s="127">
        <v>47576</v>
      </c>
      <c r="C71" s="126" t="s">
        <v>969</v>
      </c>
      <c r="D71" s="126" t="s">
        <v>403</v>
      </c>
      <c r="E71" s="132">
        <v>3</v>
      </c>
      <c r="F71" s="132">
        <v>28</v>
      </c>
      <c r="G71" s="126">
        <v>3030204</v>
      </c>
      <c r="H71" s="126" t="s">
        <v>1038</v>
      </c>
      <c r="I71" s="126" t="s">
        <v>1037</v>
      </c>
      <c r="J71" s="126" t="s">
        <v>349</v>
      </c>
      <c r="K71" s="132">
        <v>1</v>
      </c>
    </row>
    <row r="72" spans="1:11" x14ac:dyDescent="0.35">
      <c r="A72" s="126" t="s">
        <v>59</v>
      </c>
      <c r="B72" s="127">
        <v>47576</v>
      </c>
      <c r="C72" s="126" t="s">
        <v>969</v>
      </c>
      <c r="D72" s="126" t="s">
        <v>403</v>
      </c>
      <c r="E72" s="132">
        <v>3</v>
      </c>
      <c r="F72" s="132">
        <v>29</v>
      </c>
      <c r="G72" s="126">
        <v>3167834</v>
      </c>
      <c r="H72" s="126" t="s">
        <v>1112</v>
      </c>
      <c r="I72" s="126" t="s">
        <v>1111</v>
      </c>
      <c r="J72" s="126" t="s">
        <v>224</v>
      </c>
      <c r="K72" s="132">
        <v>1</v>
      </c>
    </row>
    <row r="73" spans="1:11" x14ac:dyDescent="0.35">
      <c r="A73" s="126" t="s">
        <v>59</v>
      </c>
      <c r="B73" s="127">
        <v>47603</v>
      </c>
      <c r="C73" s="126" t="s">
        <v>957</v>
      </c>
      <c r="D73" s="126" t="s">
        <v>403</v>
      </c>
      <c r="E73" s="132">
        <v>3</v>
      </c>
      <c r="F73" s="132">
        <v>10</v>
      </c>
      <c r="G73" s="126">
        <v>2152219</v>
      </c>
      <c r="H73" s="126" t="s">
        <v>424</v>
      </c>
      <c r="I73" s="126" t="s">
        <v>318</v>
      </c>
      <c r="J73" s="126" t="s">
        <v>189</v>
      </c>
      <c r="K73" s="132">
        <v>2</v>
      </c>
    </row>
    <row r="74" spans="1:11" x14ac:dyDescent="0.35">
      <c r="A74" s="126" t="s">
        <v>59</v>
      </c>
      <c r="B74" s="127">
        <v>47603</v>
      </c>
      <c r="C74" s="126" t="s">
        <v>957</v>
      </c>
      <c r="D74" s="126" t="s">
        <v>403</v>
      </c>
      <c r="E74" s="132">
        <v>3</v>
      </c>
      <c r="F74" s="132">
        <v>11</v>
      </c>
      <c r="G74" s="126">
        <v>2440133</v>
      </c>
      <c r="H74" s="126" t="s">
        <v>1219</v>
      </c>
      <c r="I74" s="126" t="s">
        <v>1218</v>
      </c>
      <c r="J74" s="126" t="s">
        <v>128</v>
      </c>
      <c r="K74" s="132">
        <v>2</v>
      </c>
    </row>
    <row r="75" spans="1:11" x14ac:dyDescent="0.35">
      <c r="A75" s="126" t="s">
        <v>59</v>
      </c>
      <c r="B75" s="127">
        <v>47603</v>
      </c>
      <c r="C75" s="126" t="s">
        <v>957</v>
      </c>
      <c r="D75" s="126" t="s">
        <v>403</v>
      </c>
      <c r="E75" s="132">
        <v>3</v>
      </c>
      <c r="F75" s="132">
        <v>12</v>
      </c>
      <c r="G75" s="126">
        <v>2101706</v>
      </c>
      <c r="H75" s="126" t="s">
        <v>193</v>
      </c>
      <c r="I75" s="126" t="s">
        <v>287</v>
      </c>
      <c r="J75" s="126" t="s">
        <v>296</v>
      </c>
      <c r="K75" s="132">
        <v>2</v>
      </c>
    </row>
    <row r="76" spans="1:11" x14ac:dyDescent="0.35">
      <c r="A76" s="126" t="s">
        <v>59</v>
      </c>
      <c r="B76" s="127">
        <v>47603</v>
      </c>
      <c r="C76" s="126" t="s">
        <v>957</v>
      </c>
      <c r="D76" s="126" t="s">
        <v>403</v>
      </c>
      <c r="E76" s="132">
        <v>3</v>
      </c>
      <c r="F76" s="132">
        <v>13</v>
      </c>
      <c r="G76" s="126">
        <v>2423729</v>
      </c>
      <c r="H76" s="126" t="s">
        <v>146</v>
      </c>
      <c r="I76" s="126" t="s">
        <v>1193</v>
      </c>
      <c r="J76" s="126" t="s">
        <v>239</v>
      </c>
      <c r="K76" s="132">
        <v>2</v>
      </c>
    </row>
    <row r="77" spans="1:11" x14ac:dyDescent="0.35">
      <c r="A77" s="126" t="s">
        <v>59</v>
      </c>
      <c r="B77" s="127">
        <v>47603</v>
      </c>
      <c r="C77" s="126" t="s">
        <v>957</v>
      </c>
      <c r="D77" s="126" t="s">
        <v>403</v>
      </c>
      <c r="E77" s="132">
        <v>3</v>
      </c>
      <c r="F77" s="132">
        <v>14</v>
      </c>
      <c r="G77" s="126">
        <v>2522254</v>
      </c>
      <c r="H77" s="126" t="s">
        <v>1148</v>
      </c>
      <c r="I77" s="126" t="s">
        <v>1147</v>
      </c>
      <c r="J77" s="126" t="s">
        <v>770</v>
      </c>
      <c r="K77" s="132">
        <v>2</v>
      </c>
    </row>
    <row r="78" spans="1:11" x14ac:dyDescent="0.35">
      <c r="A78" s="126" t="s">
        <v>59</v>
      </c>
      <c r="B78" s="127">
        <v>47603</v>
      </c>
      <c r="C78" s="126" t="s">
        <v>957</v>
      </c>
      <c r="D78" s="126" t="s">
        <v>403</v>
      </c>
      <c r="E78" s="132">
        <v>3</v>
      </c>
      <c r="F78" s="132">
        <v>15</v>
      </c>
      <c r="G78" s="126">
        <v>2269805</v>
      </c>
      <c r="H78" s="126" t="s">
        <v>956</v>
      </c>
      <c r="I78" s="126" t="s">
        <v>955</v>
      </c>
      <c r="J78" s="126" t="s">
        <v>954</v>
      </c>
      <c r="K78" s="132">
        <v>2</v>
      </c>
    </row>
    <row r="79" spans="1:11" x14ac:dyDescent="0.35">
      <c r="A79" s="126" t="s">
        <v>59</v>
      </c>
      <c r="B79" s="127">
        <v>47603</v>
      </c>
      <c r="C79" s="126" t="s">
        <v>957</v>
      </c>
      <c r="D79" s="126" t="s">
        <v>403</v>
      </c>
      <c r="E79" s="132">
        <v>3</v>
      </c>
      <c r="F79" s="132">
        <v>16</v>
      </c>
      <c r="G79" s="126">
        <v>2562630</v>
      </c>
      <c r="H79" s="126" t="s">
        <v>1138</v>
      </c>
      <c r="I79" s="126" t="s">
        <v>1137</v>
      </c>
      <c r="J79" s="126" t="s">
        <v>1136</v>
      </c>
      <c r="K79" s="132">
        <v>2</v>
      </c>
    </row>
    <row r="80" spans="1:11" x14ac:dyDescent="0.35">
      <c r="A80" s="126" t="s">
        <v>59</v>
      </c>
      <c r="B80" s="127">
        <v>47603</v>
      </c>
      <c r="C80" s="126" t="s">
        <v>957</v>
      </c>
      <c r="D80" s="126" t="s">
        <v>403</v>
      </c>
      <c r="E80" s="132">
        <v>3</v>
      </c>
      <c r="F80" s="132">
        <v>17</v>
      </c>
      <c r="G80" s="126">
        <v>2527621</v>
      </c>
      <c r="H80" s="126" t="s">
        <v>164</v>
      </c>
      <c r="I80" s="126" t="s">
        <v>553</v>
      </c>
      <c r="J80" s="126" t="s">
        <v>179</v>
      </c>
      <c r="K80" s="132">
        <v>2</v>
      </c>
    </row>
    <row r="81" spans="1:11" x14ac:dyDescent="0.35">
      <c r="A81" s="126" t="s">
        <v>59</v>
      </c>
      <c r="B81" s="127">
        <v>47603</v>
      </c>
      <c r="C81" s="126" t="s">
        <v>957</v>
      </c>
      <c r="D81" s="126" t="s">
        <v>403</v>
      </c>
      <c r="E81" s="132">
        <v>3</v>
      </c>
      <c r="F81" s="132">
        <v>18</v>
      </c>
      <c r="G81" s="126">
        <v>3113854</v>
      </c>
      <c r="H81" s="126" t="s">
        <v>421</v>
      </c>
      <c r="I81" s="126" t="s">
        <v>212</v>
      </c>
      <c r="J81" s="126" t="s">
        <v>531</v>
      </c>
      <c r="K81" s="132">
        <v>2</v>
      </c>
    </row>
    <row r="82" spans="1:11" x14ac:dyDescent="0.35">
      <c r="A82" s="126" t="s">
        <v>31</v>
      </c>
      <c r="B82" s="127">
        <v>47614</v>
      </c>
      <c r="C82" s="126" t="s">
        <v>948</v>
      </c>
      <c r="D82" s="126" t="s">
        <v>403</v>
      </c>
      <c r="E82" s="132">
        <v>3</v>
      </c>
      <c r="F82" s="132">
        <v>1</v>
      </c>
      <c r="G82" s="126">
        <v>2483397</v>
      </c>
      <c r="H82" s="126" t="s">
        <v>211</v>
      </c>
      <c r="I82" s="126" t="s">
        <v>212</v>
      </c>
      <c r="J82" s="126" t="s">
        <v>213</v>
      </c>
      <c r="K82" s="132">
        <v>3</v>
      </c>
    </row>
    <row r="83" spans="1:11" x14ac:dyDescent="0.35">
      <c r="A83" s="126" t="s">
        <v>31</v>
      </c>
      <c r="B83" s="127">
        <v>47614</v>
      </c>
      <c r="C83" s="126" t="s">
        <v>948</v>
      </c>
      <c r="D83" s="126" t="s">
        <v>403</v>
      </c>
      <c r="E83" s="132">
        <v>3</v>
      </c>
      <c r="F83" s="132">
        <v>2</v>
      </c>
      <c r="G83" s="126">
        <v>2177069</v>
      </c>
      <c r="H83" s="126" t="s">
        <v>208</v>
      </c>
      <c r="I83" s="126" t="s">
        <v>209</v>
      </c>
      <c r="J83" s="126" t="s">
        <v>149</v>
      </c>
      <c r="K83" s="132">
        <v>3</v>
      </c>
    </row>
    <row r="84" spans="1:11" x14ac:dyDescent="0.35">
      <c r="A84" s="126" t="s">
        <v>31</v>
      </c>
      <c r="B84" s="127">
        <v>47614</v>
      </c>
      <c r="C84" s="126" t="s">
        <v>948</v>
      </c>
      <c r="D84" s="126" t="s">
        <v>403</v>
      </c>
      <c r="E84" s="132">
        <v>3</v>
      </c>
      <c r="F84" s="132">
        <v>3</v>
      </c>
      <c r="G84" s="126">
        <v>1921128</v>
      </c>
      <c r="H84" s="126" t="s">
        <v>205</v>
      </c>
      <c r="I84" s="126" t="s">
        <v>253</v>
      </c>
      <c r="J84" s="126" t="s">
        <v>531</v>
      </c>
      <c r="K84" s="132">
        <v>3</v>
      </c>
    </row>
    <row r="85" spans="1:11" x14ac:dyDescent="0.35">
      <c r="A85" s="126" t="s">
        <v>31</v>
      </c>
      <c r="B85" s="127">
        <v>47614</v>
      </c>
      <c r="C85" s="126" t="s">
        <v>948</v>
      </c>
      <c r="D85" s="126" t="s">
        <v>403</v>
      </c>
      <c r="E85" s="132">
        <v>3</v>
      </c>
      <c r="F85" s="132">
        <v>4</v>
      </c>
      <c r="G85" s="126">
        <v>2694553</v>
      </c>
      <c r="H85" s="126" t="s">
        <v>237</v>
      </c>
      <c r="I85" s="126" t="s">
        <v>245</v>
      </c>
      <c r="J85" s="126" t="s">
        <v>161</v>
      </c>
      <c r="K85" s="132">
        <v>3</v>
      </c>
    </row>
    <row r="86" spans="1:11" x14ac:dyDescent="0.35">
      <c r="A86" s="126" t="s">
        <v>31</v>
      </c>
      <c r="B86" s="127">
        <v>47614</v>
      </c>
      <c r="C86" s="126" t="s">
        <v>948</v>
      </c>
      <c r="D86" s="126" t="s">
        <v>403</v>
      </c>
      <c r="E86" s="132">
        <v>3</v>
      </c>
      <c r="F86" s="132">
        <v>5</v>
      </c>
      <c r="G86" s="126">
        <v>2622697</v>
      </c>
      <c r="H86" s="126" t="s">
        <v>238</v>
      </c>
      <c r="I86" s="126" t="s">
        <v>582</v>
      </c>
      <c r="J86" s="126" t="s">
        <v>1356</v>
      </c>
      <c r="K86" s="132">
        <v>3</v>
      </c>
    </row>
    <row r="87" spans="1:11" x14ac:dyDescent="0.35">
      <c r="A87" s="126" t="s">
        <v>31</v>
      </c>
      <c r="B87" s="127">
        <v>47614</v>
      </c>
      <c r="C87" s="126" t="s">
        <v>948</v>
      </c>
      <c r="D87" s="126" t="s">
        <v>403</v>
      </c>
      <c r="E87" s="132">
        <v>3</v>
      </c>
      <c r="F87" s="132">
        <v>6</v>
      </c>
      <c r="G87" s="126">
        <v>2971985</v>
      </c>
      <c r="H87" s="126" t="s">
        <v>205</v>
      </c>
      <c r="I87" s="126" t="s">
        <v>661</v>
      </c>
      <c r="J87" s="126" t="s">
        <v>182</v>
      </c>
      <c r="K87" s="132">
        <v>3</v>
      </c>
    </row>
    <row r="88" spans="1:11" x14ac:dyDescent="0.35">
      <c r="A88" s="126" t="s">
        <v>31</v>
      </c>
      <c r="B88" s="127">
        <v>47614</v>
      </c>
      <c r="C88" s="126" t="s">
        <v>948</v>
      </c>
      <c r="D88" s="126" t="s">
        <v>403</v>
      </c>
      <c r="E88" s="132">
        <v>3</v>
      </c>
      <c r="F88" s="132">
        <v>7</v>
      </c>
      <c r="G88" s="126">
        <v>2177070</v>
      </c>
      <c r="H88" s="126" t="s">
        <v>206</v>
      </c>
      <c r="I88" s="126" t="s">
        <v>207</v>
      </c>
      <c r="J88" s="126" t="s">
        <v>149</v>
      </c>
      <c r="K88" s="132">
        <v>3</v>
      </c>
    </row>
    <row r="89" spans="1:11" x14ac:dyDescent="0.35">
      <c r="A89" s="126" t="s">
        <v>31</v>
      </c>
      <c r="B89" s="127">
        <v>47614</v>
      </c>
      <c r="C89" s="126" t="s">
        <v>948</v>
      </c>
      <c r="D89" s="126" t="s">
        <v>403</v>
      </c>
      <c r="E89" s="132">
        <v>3</v>
      </c>
      <c r="F89" s="132">
        <v>8</v>
      </c>
      <c r="G89" s="126">
        <v>2153938</v>
      </c>
      <c r="H89" s="126" t="s">
        <v>139</v>
      </c>
      <c r="I89" s="126" t="s">
        <v>183</v>
      </c>
      <c r="J89" s="126" t="s">
        <v>1107</v>
      </c>
      <c r="K89" s="132">
        <v>3</v>
      </c>
    </row>
    <row r="90" spans="1:11" x14ac:dyDescent="0.35">
      <c r="A90" s="126" t="s">
        <v>31</v>
      </c>
      <c r="B90" s="127">
        <v>47614</v>
      </c>
      <c r="C90" s="126" t="s">
        <v>948</v>
      </c>
      <c r="D90" s="126" t="s">
        <v>403</v>
      </c>
      <c r="E90" s="132">
        <v>3</v>
      </c>
      <c r="F90" s="132">
        <v>9</v>
      </c>
      <c r="G90" s="126">
        <v>2532536</v>
      </c>
      <c r="H90" s="126" t="s">
        <v>199</v>
      </c>
      <c r="I90" s="126" t="s">
        <v>1081</v>
      </c>
      <c r="J90" s="126" t="s">
        <v>1356</v>
      </c>
      <c r="K90" s="132">
        <v>3</v>
      </c>
    </row>
    <row r="91" spans="1:11" x14ac:dyDescent="0.35">
      <c r="A91" s="126" t="s">
        <v>31</v>
      </c>
      <c r="B91" s="127">
        <v>47614</v>
      </c>
      <c r="C91" s="126" t="s">
        <v>948</v>
      </c>
      <c r="D91" s="126" t="s">
        <v>403</v>
      </c>
      <c r="E91" s="132">
        <v>3</v>
      </c>
      <c r="F91" s="132">
        <v>10</v>
      </c>
      <c r="G91" s="126">
        <v>2483377</v>
      </c>
      <c r="H91" s="126" t="s">
        <v>199</v>
      </c>
      <c r="I91" s="126" t="s">
        <v>582</v>
      </c>
      <c r="J91" s="126" t="s">
        <v>357</v>
      </c>
      <c r="K91" s="132">
        <v>3</v>
      </c>
    </row>
    <row r="92" spans="1:11" x14ac:dyDescent="0.35">
      <c r="A92" s="126" t="s">
        <v>39</v>
      </c>
      <c r="B92" s="127">
        <v>47602</v>
      </c>
      <c r="C92" s="126" t="s">
        <v>964</v>
      </c>
      <c r="D92" s="126" t="s">
        <v>403</v>
      </c>
      <c r="E92" s="132">
        <v>3</v>
      </c>
      <c r="F92" s="132">
        <v>1</v>
      </c>
      <c r="G92" s="126">
        <v>2779070</v>
      </c>
      <c r="H92" s="126" t="s">
        <v>139</v>
      </c>
      <c r="I92" s="126" t="s">
        <v>1166</v>
      </c>
      <c r="J92" s="126" t="s">
        <v>355</v>
      </c>
      <c r="K92" s="132">
        <v>4</v>
      </c>
    </row>
    <row r="93" spans="1:11" x14ac:dyDescent="0.35">
      <c r="A93" s="126" t="s">
        <v>39</v>
      </c>
      <c r="B93" s="127">
        <v>47602</v>
      </c>
      <c r="C93" s="126" t="s">
        <v>964</v>
      </c>
      <c r="D93" s="126" t="s">
        <v>403</v>
      </c>
      <c r="E93" s="132">
        <v>3</v>
      </c>
      <c r="F93" s="132">
        <v>2</v>
      </c>
      <c r="G93" s="126">
        <v>2299966</v>
      </c>
      <c r="H93" s="126" t="s">
        <v>695</v>
      </c>
      <c r="I93" s="126" t="s">
        <v>1177</v>
      </c>
      <c r="J93" s="126" t="s">
        <v>572</v>
      </c>
      <c r="K93" s="132">
        <v>4</v>
      </c>
    </row>
    <row r="94" spans="1:11" x14ac:dyDescent="0.35">
      <c r="A94" s="126" t="s">
        <v>39</v>
      </c>
      <c r="B94" s="127">
        <v>47602</v>
      </c>
      <c r="C94" s="126" t="s">
        <v>964</v>
      </c>
      <c r="D94" s="126" t="s">
        <v>403</v>
      </c>
      <c r="E94" s="132">
        <v>3</v>
      </c>
      <c r="F94" s="132">
        <v>3</v>
      </c>
      <c r="G94" s="126">
        <v>3680937</v>
      </c>
      <c r="H94" s="126" t="s">
        <v>434</v>
      </c>
      <c r="I94" s="126" t="s">
        <v>364</v>
      </c>
      <c r="J94" s="126" t="s">
        <v>354</v>
      </c>
      <c r="K94" s="132">
        <v>4</v>
      </c>
    </row>
    <row r="95" spans="1:11" x14ac:dyDescent="0.35">
      <c r="A95" s="126" t="s">
        <v>39</v>
      </c>
      <c r="B95" s="127">
        <v>47602</v>
      </c>
      <c r="C95" s="126" t="s">
        <v>964</v>
      </c>
      <c r="D95" s="126" t="s">
        <v>403</v>
      </c>
      <c r="E95" s="132">
        <v>3</v>
      </c>
      <c r="F95" s="132">
        <v>4</v>
      </c>
      <c r="G95" s="126">
        <v>2320355</v>
      </c>
      <c r="H95" s="126" t="s">
        <v>1185</v>
      </c>
      <c r="I95" s="126" t="s">
        <v>1184</v>
      </c>
      <c r="J95" s="126" t="s">
        <v>1186</v>
      </c>
      <c r="K95" s="132">
        <v>4</v>
      </c>
    </row>
    <row r="96" spans="1:11" x14ac:dyDescent="0.35">
      <c r="A96" s="126" t="s">
        <v>39</v>
      </c>
      <c r="B96" s="127">
        <v>47602</v>
      </c>
      <c r="C96" s="126" t="s">
        <v>964</v>
      </c>
      <c r="D96" s="126" t="s">
        <v>403</v>
      </c>
      <c r="E96" s="132">
        <v>3</v>
      </c>
      <c r="F96" s="132">
        <v>5</v>
      </c>
      <c r="G96" s="126">
        <v>2276840</v>
      </c>
      <c r="H96" s="126" t="s">
        <v>236</v>
      </c>
      <c r="I96" s="126" t="s">
        <v>184</v>
      </c>
      <c r="J96" s="126" t="s">
        <v>131</v>
      </c>
      <c r="K96" s="132">
        <v>4</v>
      </c>
    </row>
    <row r="97" spans="1:11" x14ac:dyDescent="0.35">
      <c r="A97" s="126" t="s">
        <v>39</v>
      </c>
      <c r="B97" s="127">
        <v>47602</v>
      </c>
      <c r="C97" s="126" t="s">
        <v>964</v>
      </c>
      <c r="D97" s="126" t="s">
        <v>403</v>
      </c>
      <c r="E97" s="132">
        <v>3</v>
      </c>
      <c r="F97" s="132">
        <v>6</v>
      </c>
      <c r="G97" s="126">
        <v>3009492</v>
      </c>
      <c r="H97" s="126" t="s">
        <v>1165</v>
      </c>
      <c r="I97" s="126" t="s">
        <v>1164</v>
      </c>
      <c r="J97" s="126" t="s">
        <v>355</v>
      </c>
      <c r="K97" s="132">
        <v>4</v>
      </c>
    </row>
    <row r="98" spans="1:11" x14ac:dyDescent="0.35">
      <c r="A98" s="126" t="s">
        <v>39</v>
      </c>
      <c r="B98" s="127">
        <v>47602</v>
      </c>
      <c r="C98" s="126" t="s">
        <v>964</v>
      </c>
      <c r="D98" s="126" t="s">
        <v>403</v>
      </c>
      <c r="E98" s="132">
        <v>3</v>
      </c>
      <c r="F98" s="132">
        <v>7</v>
      </c>
      <c r="G98" s="126">
        <v>3211266</v>
      </c>
      <c r="H98" s="126" t="s">
        <v>571</v>
      </c>
      <c r="I98" s="126" t="s">
        <v>1086</v>
      </c>
      <c r="J98" s="126" t="s">
        <v>264</v>
      </c>
      <c r="K98" s="132">
        <v>4</v>
      </c>
    </row>
    <row r="99" spans="1:11" x14ac:dyDescent="0.35">
      <c r="A99" s="126" t="s">
        <v>39</v>
      </c>
      <c r="B99" s="127">
        <v>47602</v>
      </c>
      <c r="C99" s="126" t="s">
        <v>964</v>
      </c>
      <c r="D99" s="126" t="s">
        <v>403</v>
      </c>
      <c r="E99" s="132">
        <v>3</v>
      </c>
      <c r="F99" s="132">
        <v>8</v>
      </c>
      <c r="G99" s="126">
        <v>2245192</v>
      </c>
      <c r="H99" s="126" t="s">
        <v>1176</v>
      </c>
      <c r="I99" s="126" t="s">
        <v>1175</v>
      </c>
      <c r="J99" s="126" t="s">
        <v>572</v>
      </c>
      <c r="K99" s="132">
        <v>4</v>
      </c>
    </row>
    <row r="100" spans="1:11" x14ac:dyDescent="0.35">
      <c r="A100" s="126" t="s">
        <v>39</v>
      </c>
      <c r="B100" s="127">
        <v>47602</v>
      </c>
      <c r="C100" s="126" t="s">
        <v>964</v>
      </c>
      <c r="D100" s="126" t="s">
        <v>403</v>
      </c>
      <c r="E100" s="132">
        <v>3</v>
      </c>
      <c r="F100" s="132">
        <v>9</v>
      </c>
      <c r="G100" s="126">
        <v>2684865</v>
      </c>
      <c r="H100" s="126" t="s">
        <v>238</v>
      </c>
      <c r="I100" s="126" t="s">
        <v>233</v>
      </c>
      <c r="J100" s="126" t="s">
        <v>361</v>
      </c>
      <c r="K100" s="132">
        <v>4</v>
      </c>
    </row>
    <row r="101" spans="1:11" x14ac:dyDescent="0.35">
      <c r="A101" s="126" t="s">
        <v>39</v>
      </c>
      <c r="B101" s="127">
        <v>47602</v>
      </c>
      <c r="C101" s="126" t="s">
        <v>964</v>
      </c>
      <c r="D101" s="126" t="s">
        <v>403</v>
      </c>
      <c r="E101" s="132">
        <v>3</v>
      </c>
      <c r="F101" s="132">
        <v>10</v>
      </c>
      <c r="G101" s="126">
        <v>2497328</v>
      </c>
      <c r="H101" s="126" t="s">
        <v>909</v>
      </c>
      <c r="I101" s="126" t="s">
        <v>795</v>
      </c>
      <c r="J101" s="126" t="s">
        <v>347</v>
      </c>
      <c r="K101" s="132">
        <v>4</v>
      </c>
    </row>
    <row r="102" spans="1:11" x14ac:dyDescent="0.35">
      <c r="A102" s="126" t="s">
        <v>39</v>
      </c>
      <c r="B102" s="127">
        <v>47602</v>
      </c>
      <c r="C102" s="126" t="s">
        <v>964</v>
      </c>
      <c r="D102" s="126" t="s">
        <v>403</v>
      </c>
      <c r="E102" s="132">
        <v>3</v>
      </c>
      <c r="F102" s="132">
        <v>11</v>
      </c>
      <c r="G102" s="126">
        <v>2397122</v>
      </c>
      <c r="H102" s="126" t="s">
        <v>1083</v>
      </c>
      <c r="I102" s="126" t="s">
        <v>1082</v>
      </c>
      <c r="J102" s="126" t="s">
        <v>264</v>
      </c>
      <c r="K102" s="132">
        <v>4</v>
      </c>
    </row>
    <row r="103" spans="1:11" x14ac:dyDescent="0.35">
      <c r="A103" s="126" t="s">
        <v>39</v>
      </c>
      <c r="B103" s="127">
        <v>47601</v>
      </c>
      <c r="C103" s="126" t="s">
        <v>1003</v>
      </c>
      <c r="D103" s="126" t="s">
        <v>403</v>
      </c>
      <c r="E103" s="132">
        <v>3</v>
      </c>
      <c r="F103" s="132">
        <v>1</v>
      </c>
      <c r="G103" s="126">
        <v>3243829</v>
      </c>
      <c r="H103" s="126" t="s">
        <v>495</v>
      </c>
      <c r="I103" s="126" t="s">
        <v>234</v>
      </c>
      <c r="J103" s="126" t="s">
        <v>189</v>
      </c>
      <c r="K103" s="132">
        <v>5</v>
      </c>
    </row>
    <row r="104" spans="1:11" x14ac:dyDescent="0.35">
      <c r="A104" s="126" t="s">
        <v>39</v>
      </c>
      <c r="B104" s="127">
        <v>47601</v>
      </c>
      <c r="C104" s="126" t="s">
        <v>1003</v>
      </c>
      <c r="D104" s="126" t="s">
        <v>403</v>
      </c>
      <c r="E104" s="132">
        <v>3</v>
      </c>
      <c r="F104" s="132">
        <v>2</v>
      </c>
      <c r="G104" s="126">
        <v>2979752</v>
      </c>
      <c r="H104" s="126" t="s">
        <v>603</v>
      </c>
      <c r="I104" s="126" t="s">
        <v>604</v>
      </c>
      <c r="J104" s="126" t="s">
        <v>867</v>
      </c>
      <c r="K104" s="132">
        <v>5</v>
      </c>
    </row>
    <row r="105" spans="1:11" x14ac:dyDescent="0.35">
      <c r="A105" s="126" t="s">
        <v>39</v>
      </c>
      <c r="B105" s="127">
        <v>47601</v>
      </c>
      <c r="C105" s="126" t="s">
        <v>1003</v>
      </c>
      <c r="D105" s="126" t="s">
        <v>403</v>
      </c>
      <c r="E105" s="132">
        <v>3</v>
      </c>
      <c r="F105" s="132">
        <v>3</v>
      </c>
      <c r="G105" s="126">
        <v>2375056</v>
      </c>
      <c r="H105" s="126" t="s">
        <v>1005</v>
      </c>
      <c r="I105" s="126" t="s">
        <v>1004</v>
      </c>
      <c r="J105" s="126" t="s">
        <v>352</v>
      </c>
      <c r="K105" s="132">
        <v>5</v>
      </c>
    </row>
    <row r="106" spans="1:11" x14ac:dyDescent="0.35">
      <c r="A106" s="126" t="s">
        <v>39</v>
      </c>
      <c r="B106" s="127">
        <v>47601</v>
      </c>
      <c r="C106" s="126" t="s">
        <v>1003</v>
      </c>
      <c r="D106" s="126" t="s">
        <v>403</v>
      </c>
      <c r="E106" s="132">
        <v>3</v>
      </c>
      <c r="F106" s="132">
        <v>4</v>
      </c>
      <c r="G106" s="126">
        <v>2790093</v>
      </c>
      <c r="H106" s="126" t="s">
        <v>1061</v>
      </c>
      <c r="I106" s="126" t="s">
        <v>1060</v>
      </c>
      <c r="J106" s="126" t="s">
        <v>347</v>
      </c>
      <c r="K106" s="132">
        <v>5</v>
      </c>
    </row>
    <row r="107" spans="1:11" x14ac:dyDescent="0.35">
      <c r="A107" s="126" t="s">
        <v>39</v>
      </c>
      <c r="B107" s="127">
        <v>47601</v>
      </c>
      <c r="C107" s="126" t="s">
        <v>1003</v>
      </c>
      <c r="D107" s="126" t="s">
        <v>403</v>
      </c>
      <c r="E107" s="132">
        <v>3</v>
      </c>
      <c r="F107" s="132">
        <v>5</v>
      </c>
      <c r="G107" s="126">
        <v>2170433</v>
      </c>
      <c r="H107" s="126" t="s">
        <v>146</v>
      </c>
      <c r="I107" s="126" t="s">
        <v>600</v>
      </c>
      <c r="J107" s="126" t="s">
        <v>347</v>
      </c>
      <c r="K107" s="132">
        <v>5</v>
      </c>
    </row>
    <row r="108" spans="1:11" x14ac:dyDescent="0.35">
      <c r="A108" s="126" t="s">
        <v>39</v>
      </c>
      <c r="B108" s="127">
        <v>47601</v>
      </c>
      <c r="C108" s="126" t="s">
        <v>1003</v>
      </c>
      <c r="D108" s="126" t="s">
        <v>403</v>
      </c>
      <c r="E108" s="132">
        <v>3</v>
      </c>
      <c r="F108" s="132">
        <v>6</v>
      </c>
      <c r="G108" s="126">
        <v>2646936</v>
      </c>
      <c r="H108" s="126" t="s">
        <v>601</v>
      </c>
      <c r="I108" s="126" t="s">
        <v>602</v>
      </c>
      <c r="J108" s="126" t="s">
        <v>354</v>
      </c>
      <c r="K108" s="132">
        <v>5</v>
      </c>
    </row>
    <row r="109" spans="1:11" x14ac:dyDescent="0.35">
      <c r="A109" s="126" t="s">
        <v>39</v>
      </c>
      <c r="B109" s="127">
        <v>47601</v>
      </c>
      <c r="C109" s="126" t="s">
        <v>1003</v>
      </c>
      <c r="D109" s="126" t="s">
        <v>403</v>
      </c>
      <c r="E109" s="132">
        <v>3</v>
      </c>
      <c r="F109" s="132">
        <v>7</v>
      </c>
      <c r="G109" s="126">
        <v>2708372</v>
      </c>
      <c r="H109" s="126" t="s">
        <v>577</v>
      </c>
      <c r="I109" s="126" t="s">
        <v>323</v>
      </c>
      <c r="J109" s="126" t="s">
        <v>353</v>
      </c>
      <c r="K109" s="132">
        <v>5</v>
      </c>
    </row>
    <row r="110" spans="1:11" x14ac:dyDescent="0.35">
      <c r="A110" s="126" t="s">
        <v>59</v>
      </c>
      <c r="B110" s="127">
        <v>47597</v>
      </c>
      <c r="C110" s="126" t="s">
        <v>936</v>
      </c>
      <c r="D110" s="126" t="s">
        <v>403</v>
      </c>
      <c r="E110" s="132">
        <v>4</v>
      </c>
      <c r="F110" s="132">
        <v>1</v>
      </c>
      <c r="G110" s="126">
        <v>2194280</v>
      </c>
      <c r="H110" s="126" t="s">
        <v>218</v>
      </c>
      <c r="I110" s="126" t="s">
        <v>323</v>
      </c>
      <c r="J110" s="126" t="s">
        <v>308</v>
      </c>
      <c r="K110" s="132">
        <v>1</v>
      </c>
    </row>
    <row r="111" spans="1:11" x14ac:dyDescent="0.35">
      <c r="A111" s="126" t="s">
        <v>59</v>
      </c>
      <c r="B111" s="127">
        <v>47597</v>
      </c>
      <c r="C111" s="126" t="s">
        <v>936</v>
      </c>
      <c r="D111" s="126" t="s">
        <v>403</v>
      </c>
      <c r="E111" s="132">
        <v>4</v>
      </c>
      <c r="F111" s="132">
        <v>2</v>
      </c>
      <c r="G111" s="126">
        <v>2056417</v>
      </c>
      <c r="H111" s="126" t="s">
        <v>134</v>
      </c>
      <c r="I111" s="126" t="s">
        <v>671</v>
      </c>
      <c r="J111" s="126" t="s">
        <v>707</v>
      </c>
      <c r="K111" s="132">
        <v>1</v>
      </c>
    </row>
    <row r="112" spans="1:11" x14ac:dyDescent="0.35">
      <c r="A112" s="126" t="s">
        <v>59</v>
      </c>
      <c r="B112" s="127">
        <v>47597</v>
      </c>
      <c r="C112" s="126" t="s">
        <v>936</v>
      </c>
      <c r="D112" s="126" t="s">
        <v>403</v>
      </c>
      <c r="E112" s="132">
        <v>4</v>
      </c>
      <c r="F112" s="132">
        <v>3</v>
      </c>
      <c r="G112" s="126">
        <v>2165211</v>
      </c>
      <c r="H112" s="126" t="s">
        <v>300</v>
      </c>
      <c r="I112" s="126" t="s">
        <v>749</v>
      </c>
      <c r="J112" s="126" t="s">
        <v>1009</v>
      </c>
      <c r="K112" s="132">
        <v>1</v>
      </c>
    </row>
    <row r="113" spans="1:11" x14ac:dyDescent="0.35">
      <c r="A113" s="126" t="s">
        <v>59</v>
      </c>
      <c r="B113" s="127">
        <v>47597</v>
      </c>
      <c r="C113" s="126" t="s">
        <v>936</v>
      </c>
      <c r="D113" s="126" t="s">
        <v>403</v>
      </c>
      <c r="E113" s="132">
        <v>4</v>
      </c>
      <c r="F113" s="132">
        <v>4</v>
      </c>
      <c r="G113" s="126">
        <v>2444990</v>
      </c>
      <c r="H113" s="126" t="s">
        <v>490</v>
      </c>
      <c r="I113" s="126" t="s">
        <v>491</v>
      </c>
      <c r="J113" s="126" t="s">
        <v>559</v>
      </c>
      <c r="K113" s="132">
        <v>1</v>
      </c>
    </row>
    <row r="114" spans="1:11" x14ac:dyDescent="0.35">
      <c r="A114" s="126" t="s">
        <v>59</v>
      </c>
      <c r="B114" s="127">
        <v>47597</v>
      </c>
      <c r="C114" s="126" t="s">
        <v>936</v>
      </c>
      <c r="D114" s="126" t="s">
        <v>403</v>
      </c>
      <c r="E114" s="132">
        <v>4</v>
      </c>
      <c r="F114" s="132">
        <v>5</v>
      </c>
      <c r="G114" s="126">
        <v>1799174</v>
      </c>
      <c r="H114" s="126" t="s">
        <v>1015</v>
      </c>
      <c r="I114" s="126" t="s">
        <v>1014</v>
      </c>
      <c r="J114" s="126" t="s">
        <v>1009</v>
      </c>
      <c r="K114" s="132">
        <v>1</v>
      </c>
    </row>
    <row r="115" spans="1:11" x14ac:dyDescent="0.35">
      <c r="A115" s="126" t="s">
        <v>59</v>
      </c>
      <c r="B115" s="127">
        <v>47597</v>
      </c>
      <c r="C115" s="126" t="s">
        <v>936</v>
      </c>
      <c r="D115" s="126" t="s">
        <v>403</v>
      </c>
      <c r="E115" s="132">
        <v>4</v>
      </c>
      <c r="F115" s="132">
        <v>6</v>
      </c>
      <c r="G115" s="126">
        <v>2967468</v>
      </c>
      <c r="H115" s="126" t="s">
        <v>249</v>
      </c>
      <c r="I115" s="126" t="s">
        <v>1063</v>
      </c>
      <c r="J115" s="126" t="s">
        <v>267</v>
      </c>
      <c r="K115" s="132">
        <v>1</v>
      </c>
    </row>
    <row r="116" spans="1:11" x14ac:dyDescent="0.35">
      <c r="A116" s="126" t="s">
        <v>59</v>
      </c>
      <c r="B116" s="127">
        <v>47597</v>
      </c>
      <c r="C116" s="126" t="s">
        <v>936</v>
      </c>
      <c r="D116" s="126" t="s">
        <v>403</v>
      </c>
      <c r="E116" s="132">
        <v>4</v>
      </c>
      <c r="F116" s="132">
        <v>7</v>
      </c>
      <c r="G116" s="126">
        <v>2483397</v>
      </c>
      <c r="H116" s="126" t="s">
        <v>211</v>
      </c>
      <c r="I116" s="126" t="s">
        <v>212</v>
      </c>
      <c r="J116" s="126" t="s">
        <v>213</v>
      </c>
      <c r="K116" s="132">
        <v>1</v>
      </c>
    </row>
    <row r="117" spans="1:11" x14ac:dyDescent="0.35">
      <c r="A117" s="126" t="s">
        <v>59</v>
      </c>
      <c r="B117" s="127">
        <v>47597</v>
      </c>
      <c r="C117" s="126" t="s">
        <v>936</v>
      </c>
      <c r="D117" s="126" t="s">
        <v>403</v>
      </c>
      <c r="E117" s="132">
        <v>4</v>
      </c>
      <c r="F117" s="132">
        <v>8</v>
      </c>
      <c r="G117" s="126">
        <v>1794094</v>
      </c>
      <c r="H117" s="126" t="s">
        <v>1013</v>
      </c>
      <c r="I117" s="126" t="s">
        <v>1012</v>
      </c>
      <c r="J117" s="126" t="s">
        <v>1009</v>
      </c>
      <c r="K117" s="132">
        <v>1</v>
      </c>
    </row>
    <row r="118" spans="1:11" x14ac:dyDescent="0.35">
      <c r="A118" s="126" t="s">
        <v>59</v>
      </c>
      <c r="B118" s="127">
        <v>47597</v>
      </c>
      <c r="C118" s="126" t="s">
        <v>936</v>
      </c>
      <c r="D118" s="126" t="s">
        <v>403</v>
      </c>
      <c r="E118" s="132">
        <v>4</v>
      </c>
      <c r="F118" s="132">
        <v>9</v>
      </c>
      <c r="G118" s="126">
        <v>2535392</v>
      </c>
      <c r="H118" s="126" t="s">
        <v>767</v>
      </c>
      <c r="I118" s="126" t="s">
        <v>768</v>
      </c>
      <c r="J118" s="126" t="s">
        <v>531</v>
      </c>
      <c r="K118" s="132">
        <v>1</v>
      </c>
    </row>
    <row r="119" spans="1:11" x14ac:dyDescent="0.35">
      <c r="A119" s="126" t="s">
        <v>59</v>
      </c>
      <c r="B119" s="127">
        <v>47597</v>
      </c>
      <c r="C119" s="126" t="s">
        <v>936</v>
      </c>
      <c r="D119" s="126" t="s">
        <v>403</v>
      </c>
      <c r="E119" s="132">
        <v>4</v>
      </c>
      <c r="F119" s="132">
        <v>10</v>
      </c>
      <c r="G119" s="126">
        <v>2502614</v>
      </c>
      <c r="H119" s="126" t="s">
        <v>967</v>
      </c>
      <c r="I119" s="126" t="s">
        <v>966</v>
      </c>
      <c r="J119" s="126" t="s">
        <v>281</v>
      </c>
      <c r="K119" s="132">
        <v>1</v>
      </c>
    </row>
    <row r="120" spans="1:11" x14ac:dyDescent="0.35">
      <c r="A120" s="126" t="s">
        <v>59</v>
      </c>
      <c r="B120" s="127">
        <v>47597</v>
      </c>
      <c r="C120" s="126" t="s">
        <v>936</v>
      </c>
      <c r="D120" s="126" t="s">
        <v>403</v>
      </c>
      <c r="E120" s="132">
        <v>4</v>
      </c>
      <c r="F120" s="132">
        <v>11</v>
      </c>
      <c r="G120" s="126">
        <v>2966793</v>
      </c>
      <c r="H120" s="126" t="s">
        <v>1211</v>
      </c>
      <c r="I120" s="126" t="s">
        <v>1210</v>
      </c>
      <c r="J120" s="126" t="s">
        <v>273</v>
      </c>
      <c r="K120" s="132">
        <v>1</v>
      </c>
    </row>
    <row r="121" spans="1:11" x14ac:dyDescent="0.35">
      <c r="A121" s="126" t="s">
        <v>59</v>
      </c>
      <c r="B121" s="127">
        <v>47597</v>
      </c>
      <c r="C121" s="126" t="s">
        <v>936</v>
      </c>
      <c r="D121" s="126" t="s">
        <v>403</v>
      </c>
      <c r="E121" s="132">
        <v>4</v>
      </c>
      <c r="F121" s="132">
        <v>12</v>
      </c>
      <c r="G121" s="126">
        <v>1827133</v>
      </c>
      <c r="H121" s="126" t="s">
        <v>141</v>
      </c>
      <c r="I121" s="126" t="s">
        <v>202</v>
      </c>
      <c r="J121" s="126" t="s">
        <v>182</v>
      </c>
      <c r="K121" s="132">
        <v>1</v>
      </c>
    </row>
    <row r="122" spans="1:11" x14ac:dyDescent="0.35">
      <c r="A122" s="126" t="s">
        <v>59</v>
      </c>
      <c r="B122" s="127">
        <v>47597</v>
      </c>
      <c r="C122" s="126" t="s">
        <v>936</v>
      </c>
      <c r="D122" s="126" t="s">
        <v>403</v>
      </c>
      <c r="E122" s="132">
        <v>4</v>
      </c>
      <c r="F122" s="132">
        <v>13</v>
      </c>
      <c r="G122" s="126">
        <v>2177070</v>
      </c>
      <c r="H122" s="126" t="s">
        <v>206</v>
      </c>
      <c r="I122" s="126" t="s">
        <v>207</v>
      </c>
      <c r="J122" s="126" t="s">
        <v>149</v>
      </c>
      <c r="K122" s="132">
        <v>1</v>
      </c>
    </row>
    <row r="123" spans="1:11" x14ac:dyDescent="0.35">
      <c r="A123" s="126" t="s">
        <v>59</v>
      </c>
      <c r="B123" s="127">
        <v>47597</v>
      </c>
      <c r="C123" s="126" t="s">
        <v>936</v>
      </c>
      <c r="D123" s="126" t="s">
        <v>403</v>
      </c>
      <c r="E123" s="132">
        <v>4</v>
      </c>
      <c r="F123" s="132">
        <v>14</v>
      </c>
      <c r="G123" s="126">
        <v>2350949</v>
      </c>
      <c r="H123" s="126" t="s">
        <v>381</v>
      </c>
      <c r="I123" s="126" t="s">
        <v>1214</v>
      </c>
      <c r="J123" s="126" t="s">
        <v>813</v>
      </c>
      <c r="K123" s="132">
        <v>1</v>
      </c>
    </row>
    <row r="124" spans="1:11" x14ac:dyDescent="0.35">
      <c r="A124" s="126" t="s">
        <v>59</v>
      </c>
      <c r="B124" s="127">
        <v>47597</v>
      </c>
      <c r="C124" s="126" t="s">
        <v>936</v>
      </c>
      <c r="D124" s="126" t="s">
        <v>403</v>
      </c>
      <c r="E124" s="132">
        <v>4</v>
      </c>
      <c r="F124" s="132">
        <v>15</v>
      </c>
      <c r="G124" s="126">
        <v>2910994</v>
      </c>
      <c r="H124" s="126" t="s">
        <v>826</v>
      </c>
      <c r="I124" s="126" t="s">
        <v>1206</v>
      </c>
      <c r="J124" s="126" t="s">
        <v>418</v>
      </c>
      <c r="K124" s="132">
        <v>1</v>
      </c>
    </row>
    <row r="125" spans="1:11" x14ac:dyDescent="0.35">
      <c r="A125" s="126" t="s">
        <v>31</v>
      </c>
      <c r="B125" s="127">
        <v>47614</v>
      </c>
      <c r="C125" s="126" t="s">
        <v>948</v>
      </c>
      <c r="D125" s="126" t="s">
        <v>403</v>
      </c>
      <c r="E125" s="132">
        <v>4</v>
      </c>
      <c r="F125" s="132">
        <v>11</v>
      </c>
      <c r="G125" s="126">
        <v>2504949</v>
      </c>
      <c r="H125" s="126" t="s">
        <v>218</v>
      </c>
      <c r="I125" s="126" t="s">
        <v>947</v>
      </c>
      <c r="J125" s="126" t="s">
        <v>938</v>
      </c>
      <c r="K125" s="132">
        <v>3</v>
      </c>
    </row>
    <row r="126" spans="1:11" x14ac:dyDescent="0.35">
      <c r="A126" s="126" t="s">
        <v>31</v>
      </c>
      <c r="B126" s="127">
        <v>47614</v>
      </c>
      <c r="C126" s="126" t="s">
        <v>948</v>
      </c>
      <c r="D126" s="126" t="s">
        <v>403</v>
      </c>
      <c r="E126" s="132">
        <v>4</v>
      </c>
      <c r="F126" s="132">
        <v>12</v>
      </c>
      <c r="G126" s="126">
        <v>2404957</v>
      </c>
      <c r="H126" s="126" t="s">
        <v>199</v>
      </c>
      <c r="I126" s="126" t="s">
        <v>200</v>
      </c>
      <c r="J126" s="126" t="s">
        <v>182</v>
      </c>
      <c r="K126" s="132">
        <v>3</v>
      </c>
    </row>
    <row r="127" spans="1:11" x14ac:dyDescent="0.35">
      <c r="A127" s="126" t="s">
        <v>31</v>
      </c>
      <c r="B127" s="127">
        <v>47614</v>
      </c>
      <c r="C127" s="126" t="s">
        <v>948</v>
      </c>
      <c r="D127" s="126" t="s">
        <v>403</v>
      </c>
      <c r="E127" s="132">
        <v>4</v>
      </c>
      <c r="F127" s="132">
        <v>13</v>
      </c>
      <c r="G127" s="126">
        <v>1928383</v>
      </c>
      <c r="H127" s="126" t="s">
        <v>136</v>
      </c>
      <c r="I127" s="126" t="s">
        <v>217</v>
      </c>
      <c r="J127" s="126" t="s">
        <v>189</v>
      </c>
      <c r="K127" s="132">
        <v>3</v>
      </c>
    </row>
    <row r="128" spans="1:11" x14ac:dyDescent="0.35">
      <c r="A128" s="126" t="s">
        <v>31</v>
      </c>
      <c r="B128" s="127">
        <v>47614</v>
      </c>
      <c r="C128" s="126" t="s">
        <v>948</v>
      </c>
      <c r="D128" s="126" t="s">
        <v>403</v>
      </c>
      <c r="E128" s="132">
        <v>4</v>
      </c>
      <c r="F128" s="132">
        <v>14</v>
      </c>
      <c r="G128" s="126">
        <v>2444990</v>
      </c>
      <c r="H128" s="126" t="s">
        <v>490</v>
      </c>
      <c r="I128" s="126" t="s">
        <v>491</v>
      </c>
      <c r="J128" s="126" t="s">
        <v>559</v>
      </c>
      <c r="K128" s="132">
        <v>3</v>
      </c>
    </row>
    <row r="129" spans="1:11" x14ac:dyDescent="0.35">
      <c r="A129" s="126" t="s">
        <v>31</v>
      </c>
      <c r="B129" s="127">
        <v>47614</v>
      </c>
      <c r="C129" s="126" t="s">
        <v>948</v>
      </c>
      <c r="D129" s="126" t="s">
        <v>403</v>
      </c>
      <c r="E129" s="132">
        <v>4</v>
      </c>
      <c r="F129" s="132">
        <v>15</v>
      </c>
      <c r="G129" s="126">
        <v>1827133</v>
      </c>
      <c r="H129" s="126" t="s">
        <v>141</v>
      </c>
      <c r="I129" s="126" t="s">
        <v>202</v>
      </c>
      <c r="J129" s="126" t="s">
        <v>182</v>
      </c>
      <c r="K129" s="132">
        <v>3</v>
      </c>
    </row>
    <row r="130" spans="1:11" x14ac:dyDescent="0.35">
      <c r="A130" s="126" t="s">
        <v>31</v>
      </c>
      <c r="B130" s="127">
        <v>47614</v>
      </c>
      <c r="C130" s="126" t="s">
        <v>948</v>
      </c>
      <c r="D130" s="126" t="s">
        <v>403</v>
      </c>
      <c r="E130" s="132">
        <v>4</v>
      </c>
      <c r="F130" s="132">
        <v>16</v>
      </c>
      <c r="G130" s="126">
        <v>3020512</v>
      </c>
      <c r="H130" s="126" t="s">
        <v>593</v>
      </c>
      <c r="I130" s="126" t="s">
        <v>594</v>
      </c>
      <c r="J130" s="126" t="s">
        <v>263</v>
      </c>
      <c r="K130" s="132">
        <v>3</v>
      </c>
    </row>
    <row r="131" spans="1:11" x14ac:dyDescent="0.35">
      <c r="A131" s="126" t="s">
        <v>31</v>
      </c>
      <c r="B131" s="127">
        <v>47614</v>
      </c>
      <c r="C131" s="126" t="s">
        <v>948</v>
      </c>
      <c r="D131" s="126" t="s">
        <v>403</v>
      </c>
      <c r="E131" s="132">
        <v>4</v>
      </c>
      <c r="F131" s="132">
        <v>17</v>
      </c>
      <c r="G131" s="126">
        <v>2967468</v>
      </c>
      <c r="H131" s="126" t="s">
        <v>249</v>
      </c>
      <c r="I131" s="126" t="s">
        <v>1063</v>
      </c>
      <c r="J131" s="126" t="s">
        <v>267</v>
      </c>
      <c r="K131" s="132">
        <v>3</v>
      </c>
    </row>
    <row r="132" spans="1:11" x14ac:dyDescent="0.35">
      <c r="A132" s="126" t="s">
        <v>31</v>
      </c>
      <c r="B132" s="127">
        <v>47614</v>
      </c>
      <c r="C132" s="126" t="s">
        <v>948</v>
      </c>
      <c r="D132" s="126" t="s">
        <v>403</v>
      </c>
      <c r="E132" s="132">
        <v>4</v>
      </c>
      <c r="F132" s="132">
        <v>18</v>
      </c>
      <c r="G132" s="126">
        <v>2422784</v>
      </c>
      <c r="H132" s="126" t="s">
        <v>229</v>
      </c>
      <c r="I132" s="126" t="s">
        <v>271</v>
      </c>
      <c r="J132" s="126" t="s">
        <v>357</v>
      </c>
      <c r="K132" s="132">
        <v>3</v>
      </c>
    </row>
    <row r="133" spans="1:11" x14ac:dyDescent="0.35">
      <c r="A133" s="126" t="s">
        <v>31</v>
      </c>
      <c r="B133" s="127">
        <v>47614</v>
      </c>
      <c r="C133" s="126" t="s">
        <v>948</v>
      </c>
      <c r="D133" s="126" t="s">
        <v>403</v>
      </c>
      <c r="E133" s="132">
        <v>4</v>
      </c>
      <c r="F133" s="132">
        <v>19</v>
      </c>
      <c r="G133" s="126">
        <v>2403248</v>
      </c>
      <c r="H133" s="126" t="s">
        <v>203</v>
      </c>
      <c r="I133" s="126" t="s">
        <v>204</v>
      </c>
      <c r="J133" s="126" t="s">
        <v>182</v>
      </c>
      <c r="K133" s="132">
        <v>3</v>
      </c>
    </row>
    <row r="134" spans="1:11" x14ac:dyDescent="0.35">
      <c r="A134" s="126" t="s">
        <v>31</v>
      </c>
      <c r="B134" s="127">
        <v>47614</v>
      </c>
      <c r="C134" s="126" t="s">
        <v>948</v>
      </c>
      <c r="D134" s="126" t="s">
        <v>403</v>
      </c>
      <c r="E134" s="132">
        <v>4</v>
      </c>
      <c r="F134" s="132">
        <v>20</v>
      </c>
      <c r="G134" s="126">
        <v>1914477</v>
      </c>
      <c r="H134" s="126" t="s">
        <v>329</v>
      </c>
      <c r="I134" s="126" t="s">
        <v>1054</v>
      </c>
      <c r="J134" s="126" t="s">
        <v>161</v>
      </c>
      <c r="K134" s="132">
        <v>3</v>
      </c>
    </row>
    <row r="135" spans="1:11" x14ac:dyDescent="0.35">
      <c r="A135" s="126" t="s">
        <v>39</v>
      </c>
      <c r="B135" s="127">
        <v>47602</v>
      </c>
      <c r="C135" s="126" t="s">
        <v>964</v>
      </c>
      <c r="D135" s="126" t="s">
        <v>403</v>
      </c>
      <c r="E135" s="132">
        <v>4</v>
      </c>
      <c r="F135" s="132">
        <v>12</v>
      </c>
      <c r="G135" s="126">
        <v>2706152</v>
      </c>
      <c r="H135" s="126" t="s">
        <v>1383</v>
      </c>
      <c r="I135" s="126" t="s">
        <v>1384</v>
      </c>
      <c r="J135" s="126" t="s">
        <v>960</v>
      </c>
      <c r="K135" s="132">
        <v>4</v>
      </c>
    </row>
    <row r="136" spans="1:11" x14ac:dyDescent="0.35">
      <c r="A136" s="126" t="s">
        <v>39</v>
      </c>
      <c r="B136" s="127">
        <v>47602</v>
      </c>
      <c r="C136" s="126" t="s">
        <v>964</v>
      </c>
      <c r="D136" s="126" t="s">
        <v>403</v>
      </c>
      <c r="E136" s="132">
        <v>4</v>
      </c>
      <c r="F136" s="132">
        <v>13</v>
      </c>
      <c r="G136" s="126">
        <v>2410470</v>
      </c>
      <c r="H136" s="126" t="s">
        <v>597</v>
      </c>
      <c r="I136" s="126" t="s">
        <v>295</v>
      </c>
      <c r="J136" s="126" t="s">
        <v>572</v>
      </c>
      <c r="K136" s="132">
        <v>4</v>
      </c>
    </row>
    <row r="137" spans="1:11" x14ac:dyDescent="0.35">
      <c r="A137" s="126" t="s">
        <v>39</v>
      </c>
      <c r="B137" s="127">
        <v>47602</v>
      </c>
      <c r="C137" s="126" t="s">
        <v>964</v>
      </c>
      <c r="D137" s="126" t="s">
        <v>403</v>
      </c>
      <c r="E137" s="132">
        <v>4</v>
      </c>
      <c r="F137" s="132">
        <v>14</v>
      </c>
      <c r="G137" s="126">
        <v>2850680</v>
      </c>
      <c r="H137" s="126" t="s">
        <v>1312</v>
      </c>
      <c r="I137" s="126" t="s">
        <v>1313</v>
      </c>
      <c r="J137" s="126" t="s">
        <v>960</v>
      </c>
      <c r="K137" s="132">
        <v>4</v>
      </c>
    </row>
    <row r="138" spans="1:11" x14ac:dyDescent="0.35">
      <c r="A138" s="126" t="s">
        <v>39</v>
      </c>
      <c r="B138" s="127">
        <v>47602</v>
      </c>
      <c r="C138" s="126" t="s">
        <v>964</v>
      </c>
      <c r="D138" s="126" t="s">
        <v>403</v>
      </c>
      <c r="E138" s="132">
        <v>4</v>
      </c>
      <c r="F138" s="132">
        <v>15</v>
      </c>
      <c r="G138" s="126">
        <v>2726826</v>
      </c>
      <c r="H138" s="126" t="s">
        <v>571</v>
      </c>
      <c r="I138" s="126" t="s">
        <v>1319</v>
      </c>
      <c r="J138" s="126" t="s">
        <v>1315</v>
      </c>
      <c r="K138" s="132">
        <v>4</v>
      </c>
    </row>
    <row r="139" spans="1:11" x14ac:dyDescent="0.35">
      <c r="A139" s="126" t="s">
        <v>39</v>
      </c>
      <c r="B139" s="127">
        <v>47602</v>
      </c>
      <c r="C139" s="126" t="s">
        <v>964</v>
      </c>
      <c r="D139" s="126" t="s">
        <v>403</v>
      </c>
      <c r="E139" s="132">
        <v>4</v>
      </c>
      <c r="F139" s="132">
        <v>16</v>
      </c>
      <c r="G139" s="126">
        <v>2369463</v>
      </c>
      <c r="H139" s="126" t="s">
        <v>573</v>
      </c>
      <c r="I139" s="126" t="s">
        <v>574</v>
      </c>
      <c r="J139" s="126" t="s">
        <v>347</v>
      </c>
      <c r="K139" s="132">
        <v>4</v>
      </c>
    </row>
    <row r="140" spans="1:11" x14ac:dyDescent="0.35">
      <c r="A140" s="126" t="s">
        <v>39</v>
      </c>
      <c r="B140" s="127">
        <v>47602</v>
      </c>
      <c r="C140" s="126" t="s">
        <v>964</v>
      </c>
      <c r="D140" s="126" t="s">
        <v>403</v>
      </c>
      <c r="E140" s="132">
        <v>4</v>
      </c>
      <c r="F140" s="132">
        <v>17</v>
      </c>
      <c r="G140" s="126">
        <v>2991976</v>
      </c>
      <c r="H140" s="126" t="s">
        <v>1085</v>
      </c>
      <c r="I140" s="126" t="s">
        <v>1084</v>
      </c>
      <c r="J140" s="126" t="s">
        <v>264</v>
      </c>
      <c r="K140" s="132">
        <v>4</v>
      </c>
    </row>
    <row r="141" spans="1:11" x14ac:dyDescent="0.35">
      <c r="A141" s="126" t="s">
        <v>39</v>
      </c>
      <c r="B141" s="127">
        <v>47602</v>
      </c>
      <c r="C141" s="126" t="s">
        <v>964</v>
      </c>
      <c r="D141" s="126" t="s">
        <v>403</v>
      </c>
      <c r="E141" s="132">
        <v>4</v>
      </c>
      <c r="F141" s="132">
        <v>18</v>
      </c>
      <c r="G141" s="126">
        <v>2564792</v>
      </c>
      <c r="H141" s="126" t="s">
        <v>1057</v>
      </c>
      <c r="I141" s="126" t="s">
        <v>1056</v>
      </c>
      <c r="J141" s="126" t="s">
        <v>347</v>
      </c>
      <c r="K141" s="132">
        <v>4</v>
      </c>
    </row>
    <row r="142" spans="1:11" x14ac:dyDescent="0.35">
      <c r="A142" s="126" t="s">
        <v>39</v>
      </c>
      <c r="B142" s="127">
        <v>47602</v>
      </c>
      <c r="C142" s="126" t="s">
        <v>964</v>
      </c>
      <c r="D142" s="126" t="s">
        <v>403</v>
      </c>
      <c r="E142" s="132">
        <v>4</v>
      </c>
      <c r="F142" s="132">
        <v>19</v>
      </c>
      <c r="G142" s="126">
        <v>2559170</v>
      </c>
      <c r="H142" s="126" t="s">
        <v>334</v>
      </c>
      <c r="I142" s="126" t="s">
        <v>823</v>
      </c>
      <c r="J142" s="126" t="s">
        <v>342</v>
      </c>
      <c r="K142" s="132">
        <v>4</v>
      </c>
    </row>
    <row r="143" spans="1:11" x14ac:dyDescent="0.35">
      <c r="A143" s="126" t="s">
        <v>39</v>
      </c>
      <c r="B143" s="127">
        <v>47602</v>
      </c>
      <c r="C143" s="126" t="s">
        <v>964</v>
      </c>
      <c r="D143" s="126" t="s">
        <v>403</v>
      </c>
      <c r="E143" s="132">
        <v>4</v>
      </c>
      <c r="F143" s="132">
        <v>20</v>
      </c>
      <c r="G143" s="126">
        <v>3328353</v>
      </c>
      <c r="H143" s="126" t="s">
        <v>136</v>
      </c>
      <c r="I143" s="126" t="s">
        <v>1167</v>
      </c>
      <c r="J143" s="126" t="s">
        <v>355</v>
      </c>
      <c r="K143" s="132">
        <v>4</v>
      </c>
    </row>
    <row r="144" spans="1:11" x14ac:dyDescent="0.35">
      <c r="A144" s="126" t="s">
        <v>39</v>
      </c>
      <c r="B144" s="127">
        <v>47602</v>
      </c>
      <c r="C144" s="126" t="s">
        <v>964</v>
      </c>
      <c r="D144" s="126" t="s">
        <v>403</v>
      </c>
      <c r="E144" s="132">
        <v>4</v>
      </c>
      <c r="F144" s="132">
        <v>21</v>
      </c>
      <c r="G144" s="126">
        <v>3671430</v>
      </c>
      <c r="H144" s="126" t="s">
        <v>1026</v>
      </c>
      <c r="I144" s="126" t="s">
        <v>1025</v>
      </c>
      <c r="J144" s="126" t="s">
        <v>387</v>
      </c>
      <c r="K144" s="132">
        <v>4</v>
      </c>
    </row>
    <row r="145" spans="1:11" x14ac:dyDescent="0.35">
      <c r="A145" s="126" t="s">
        <v>39</v>
      </c>
      <c r="B145" s="127">
        <v>47601</v>
      </c>
      <c r="C145" s="126" t="s">
        <v>1003</v>
      </c>
      <c r="D145" s="126" t="s">
        <v>403</v>
      </c>
      <c r="E145" s="132">
        <v>4</v>
      </c>
      <c r="F145" s="132">
        <v>8</v>
      </c>
      <c r="G145" s="126">
        <v>2953156</v>
      </c>
      <c r="H145" s="126" t="s">
        <v>166</v>
      </c>
      <c r="I145" s="126" t="s">
        <v>363</v>
      </c>
      <c r="J145" s="126" t="s">
        <v>131</v>
      </c>
      <c r="K145" s="132">
        <v>5</v>
      </c>
    </row>
    <row r="146" spans="1:11" x14ac:dyDescent="0.35">
      <c r="A146" s="126" t="s">
        <v>39</v>
      </c>
      <c r="B146" s="127">
        <v>47601</v>
      </c>
      <c r="C146" s="126" t="s">
        <v>1003</v>
      </c>
      <c r="D146" s="126" t="s">
        <v>403</v>
      </c>
      <c r="E146" s="132">
        <v>4</v>
      </c>
      <c r="F146" s="132">
        <v>9</v>
      </c>
      <c r="G146" s="126">
        <v>3011692</v>
      </c>
      <c r="H146" s="126" t="s">
        <v>187</v>
      </c>
      <c r="I146" s="126" t="s">
        <v>1065</v>
      </c>
      <c r="J146" s="126" t="s">
        <v>189</v>
      </c>
      <c r="K146" s="132">
        <v>5</v>
      </c>
    </row>
    <row r="147" spans="1:11" x14ac:dyDescent="0.35">
      <c r="A147" s="126" t="s">
        <v>39</v>
      </c>
      <c r="B147" s="127">
        <v>47601</v>
      </c>
      <c r="C147" s="126" t="s">
        <v>1003</v>
      </c>
      <c r="D147" s="126" t="s">
        <v>403</v>
      </c>
      <c r="E147" s="132">
        <v>4</v>
      </c>
      <c r="F147" s="132">
        <v>10</v>
      </c>
      <c r="G147" s="126">
        <v>2198715</v>
      </c>
      <c r="H147" s="126" t="s">
        <v>359</v>
      </c>
      <c r="I147" s="126" t="s">
        <v>607</v>
      </c>
      <c r="J147" s="126" t="s">
        <v>189</v>
      </c>
      <c r="K147" s="132">
        <v>5</v>
      </c>
    </row>
    <row r="148" spans="1:11" x14ac:dyDescent="0.35">
      <c r="A148" s="126" t="s">
        <v>39</v>
      </c>
      <c r="B148" s="127">
        <v>47601</v>
      </c>
      <c r="C148" s="126" t="s">
        <v>1003</v>
      </c>
      <c r="D148" s="126" t="s">
        <v>403</v>
      </c>
      <c r="E148" s="132">
        <v>4</v>
      </c>
      <c r="F148" s="132">
        <v>11</v>
      </c>
      <c r="G148" s="126">
        <v>2648767</v>
      </c>
      <c r="H148" s="126" t="s">
        <v>1182</v>
      </c>
      <c r="I148" s="126" t="s">
        <v>430</v>
      </c>
      <c r="J148" s="126" t="s">
        <v>365</v>
      </c>
      <c r="K148" s="132">
        <v>5</v>
      </c>
    </row>
    <row r="149" spans="1:11" x14ac:dyDescent="0.35">
      <c r="A149" s="126" t="s">
        <v>39</v>
      </c>
      <c r="B149" s="127">
        <v>47601</v>
      </c>
      <c r="C149" s="126" t="s">
        <v>1003</v>
      </c>
      <c r="D149" s="126" t="s">
        <v>403</v>
      </c>
      <c r="E149" s="132">
        <v>4</v>
      </c>
      <c r="F149" s="132">
        <v>12</v>
      </c>
      <c r="G149" s="126">
        <v>2359062</v>
      </c>
      <c r="H149" s="126" t="s">
        <v>187</v>
      </c>
      <c r="I149" s="126" t="s">
        <v>1106</v>
      </c>
      <c r="J149" s="126" t="s">
        <v>1107</v>
      </c>
      <c r="K149" s="132">
        <v>5</v>
      </c>
    </row>
    <row r="150" spans="1:11" x14ac:dyDescent="0.35">
      <c r="A150" s="126" t="s">
        <v>39</v>
      </c>
      <c r="B150" s="127">
        <v>47601</v>
      </c>
      <c r="C150" s="126" t="s">
        <v>1003</v>
      </c>
      <c r="D150" s="126" t="s">
        <v>403</v>
      </c>
      <c r="E150" s="132">
        <v>4</v>
      </c>
      <c r="F150" s="132">
        <v>13</v>
      </c>
      <c r="G150" s="126">
        <v>2722433</v>
      </c>
      <c r="H150" s="126" t="s">
        <v>576</v>
      </c>
      <c r="I150" s="126" t="s">
        <v>297</v>
      </c>
      <c r="J150" s="126" t="s">
        <v>355</v>
      </c>
      <c r="K150" s="132">
        <v>5</v>
      </c>
    </row>
    <row r="151" spans="1:11" x14ac:dyDescent="0.35">
      <c r="A151" s="126" t="s">
        <v>39</v>
      </c>
      <c r="B151" s="127">
        <v>47601</v>
      </c>
      <c r="C151" s="126" t="s">
        <v>1003</v>
      </c>
      <c r="D151" s="126" t="s">
        <v>403</v>
      </c>
      <c r="E151" s="132">
        <v>4</v>
      </c>
      <c r="F151" s="132">
        <v>14</v>
      </c>
      <c r="G151" s="126">
        <v>3334686</v>
      </c>
      <c r="H151" s="126" t="s">
        <v>495</v>
      </c>
      <c r="I151" s="126" t="s">
        <v>1042</v>
      </c>
      <c r="J151" s="126" t="s">
        <v>131</v>
      </c>
      <c r="K151" s="132">
        <v>5</v>
      </c>
    </row>
    <row r="152" spans="1:11" x14ac:dyDescent="0.35">
      <c r="A152" s="126" t="s">
        <v>59</v>
      </c>
      <c r="B152" s="127">
        <v>47597</v>
      </c>
      <c r="C152" s="126" t="s">
        <v>936</v>
      </c>
      <c r="D152" s="126" t="s">
        <v>403</v>
      </c>
      <c r="E152" s="132">
        <v>5</v>
      </c>
      <c r="F152" s="132">
        <v>16</v>
      </c>
      <c r="G152" s="126">
        <v>2126026</v>
      </c>
      <c r="H152" s="126" t="s">
        <v>134</v>
      </c>
      <c r="I152" s="126" t="s">
        <v>326</v>
      </c>
      <c r="J152" s="126" t="s">
        <v>534</v>
      </c>
      <c r="K152" s="132">
        <v>1</v>
      </c>
    </row>
    <row r="153" spans="1:11" x14ac:dyDescent="0.35">
      <c r="A153" s="126" t="s">
        <v>59</v>
      </c>
      <c r="B153" s="127">
        <v>47597</v>
      </c>
      <c r="C153" s="126" t="s">
        <v>936</v>
      </c>
      <c r="D153" s="126" t="s">
        <v>403</v>
      </c>
      <c r="E153" s="132">
        <v>5</v>
      </c>
      <c r="F153" s="132">
        <v>17</v>
      </c>
      <c r="G153" s="126">
        <v>2532536</v>
      </c>
      <c r="H153" s="126" t="s">
        <v>199</v>
      </c>
      <c r="I153" s="126" t="s">
        <v>1081</v>
      </c>
      <c r="J153" s="126" t="s">
        <v>1356</v>
      </c>
      <c r="K153" s="132">
        <v>1</v>
      </c>
    </row>
    <row r="154" spans="1:11" x14ac:dyDescent="0.35">
      <c r="A154" s="126" t="s">
        <v>59</v>
      </c>
      <c r="B154" s="127">
        <v>47597</v>
      </c>
      <c r="C154" s="126" t="s">
        <v>936</v>
      </c>
      <c r="D154" s="126" t="s">
        <v>403</v>
      </c>
      <c r="E154" s="132">
        <v>5</v>
      </c>
      <c r="F154" s="132">
        <v>18</v>
      </c>
      <c r="G154" s="126">
        <v>2291610</v>
      </c>
      <c r="H154" s="126" t="s">
        <v>1199</v>
      </c>
      <c r="I154" s="126" t="s">
        <v>1198</v>
      </c>
      <c r="J154" s="126" t="s">
        <v>531</v>
      </c>
      <c r="K154" s="132">
        <v>1</v>
      </c>
    </row>
    <row r="155" spans="1:11" x14ac:dyDescent="0.35">
      <c r="A155" s="126" t="s">
        <v>59</v>
      </c>
      <c r="B155" s="127">
        <v>47597</v>
      </c>
      <c r="C155" s="126" t="s">
        <v>936</v>
      </c>
      <c r="D155" s="126" t="s">
        <v>403</v>
      </c>
      <c r="E155" s="132">
        <v>5</v>
      </c>
      <c r="F155" s="132">
        <v>19</v>
      </c>
      <c r="G155" s="126">
        <v>2932873</v>
      </c>
      <c r="H155" s="126" t="s">
        <v>285</v>
      </c>
      <c r="I155" s="126" t="s">
        <v>556</v>
      </c>
      <c r="J155" s="126" t="s">
        <v>531</v>
      </c>
      <c r="K155" s="132">
        <v>1</v>
      </c>
    </row>
    <row r="156" spans="1:11" x14ac:dyDescent="0.35">
      <c r="A156" s="126" t="s">
        <v>59</v>
      </c>
      <c r="B156" s="127">
        <v>47597</v>
      </c>
      <c r="C156" s="126" t="s">
        <v>936</v>
      </c>
      <c r="D156" s="126" t="s">
        <v>403</v>
      </c>
      <c r="E156" s="132">
        <v>5</v>
      </c>
      <c r="F156" s="132">
        <v>20</v>
      </c>
      <c r="G156" s="126">
        <v>2947887</v>
      </c>
      <c r="H156" s="126" t="s">
        <v>210</v>
      </c>
      <c r="I156" s="126" t="s">
        <v>580</v>
      </c>
      <c r="J156" s="126" t="s">
        <v>143</v>
      </c>
      <c r="K156" s="132">
        <v>1</v>
      </c>
    </row>
    <row r="157" spans="1:11" x14ac:dyDescent="0.35">
      <c r="A157" s="126" t="s">
        <v>59</v>
      </c>
      <c r="B157" s="127">
        <v>47597</v>
      </c>
      <c r="C157" s="126" t="s">
        <v>936</v>
      </c>
      <c r="D157" s="126" t="s">
        <v>403</v>
      </c>
      <c r="E157" s="132">
        <v>5</v>
      </c>
      <c r="F157" s="132">
        <v>21</v>
      </c>
      <c r="G157" s="126">
        <v>2285524</v>
      </c>
      <c r="H157" s="126" t="s">
        <v>1036</v>
      </c>
      <c r="I157" s="126" t="s">
        <v>1035</v>
      </c>
      <c r="J157" s="126" t="s">
        <v>349</v>
      </c>
      <c r="K157" s="132">
        <v>1</v>
      </c>
    </row>
    <row r="158" spans="1:11" x14ac:dyDescent="0.35">
      <c r="A158" s="126" t="s">
        <v>59</v>
      </c>
      <c r="B158" s="127">
        <v>47597</v>
      </c>
      <c r="C158" s="126" t="s">
        <v>936</v>
      </c>
      <c r="D158" s="126" t="s">
        <v>403</v>
      </c>
      <c r="E158" s="132">
        <v>5</v>
      </c>
      <c r="F158" s="132">
        <v>22</v>
      </c>
      <c r="G158" s="126">
        <v>2909324</v>
      </c>
      <c r="H158" s="126" t="s">
        <v>237</v>
      </c>
      <c r="I158" s="126" t="s">
        <v>148</v>
      </c>
      <c r="J158" s="126" t="s">
        <v>531</v>
      </c>
      <c r="K158" s="132">
        <v>1</v>
      </c>
    </row>
    <row r="159" spans="1:11" x14ac:dyDescent="0.35">
      <c r="A159" s="126" t="s">
        <v>59</v>
      </c>
      <c r="B159" s="127">
        <v>47597</v>
      </c>
      <c r="C159" s="126" t="s">
        <v>936</v>
      </c>
      <c r="D159" s="126" t="s">
        <v>403</v>
      </c>
      <c r="E159" s="132">
        <v>5</v>
      </c>
      <c r="F159" s="132">
        <v>23</v>
      </c>
      <c r="G159" s="126">
        <v>2093048</v>
      </c>
      <c r="H159" s="126" t="s">
        <v>777</v>
      </c>
      <c r="I159" s="126" t="s">
        <v>849</v>
      </c>
      <c r="J159" s="126" t="s">
        <v>546</v>
      </c>
      <c r="K159" s="132">
        <v>1</v>
      </c>
    </row>
    <row r="160" spans="1:11" x14ac:dyDescent="0.35">
      <c r="A160" s="126" t="s">
        <v>59</v>
      </c>
      <c r="B160" s="127">
        <v>47597</v>
      </c>
      <c r="C160" s="126" t="s">
        <v>936</v>
      </c>
      <c r="D160" s="126" t="s">
        <v>403</v>
      </c>
      <c r="E160" s="132">
        <v>5</v>
      </c>
      <c r="F160" s="132">
        <v>24</v>
      </c>
      <c r="G160" s="126">
        <v>1655217</v>
      </c>
      <c r="H160" s="126" t="s">
        <v>1197</v>
      </c>
      <c r="I160" s="126" t="s">
        <v>836</v>
      </c>
      <c r="J160" s="126" t="s">
        <v>531</v>
      </c>
      <c r="K160" s="132">
        <v>1</v>
      </c>
    </row>
    <row r="161" spans="1:11" x14ac:dyDescent="0.35">
      <c r="A161" s="126" t="s">
        <v>59</v>
      </c>
      <c r="B161" s="127">
        <v>47597</v>
      </c>
      <c r="C161" s="126" t="s">
        <v>936</v>
      </c>
      <c r="D161" s="126" t="s">
        <v>403</v>
      </c>
      <c r="E161" s="132">
        <v>5</v>
      </c>
      <c r="F161" s="132">
        <v>25</v>
      </c>
      <c r="G161" s="126">
        <v>2355160</v>
      </c>
      <c r="H161" s="126" t="s">
        <v>298</v>
      </c>
      <c r="I161" s="126" t="s">
        <v>1212</v>
      </c>
      <c r="J161" s="126" t="s">
        <v>308</v>
      </c>
      <c r="K161" s="132">
        <v>1</v>
      </c>
    </row>
    <row r="162" spans="1:11" x14ac:dyDescent="0.35">
      <c r="A162" s="126" t="s">
        <v>59</v>
      </c>
      <c r="B162" s="127">
        <v>47597</v>
      </c>
      <c r="C162" s="126" t="s">
        <v>936</v>
      </c>
      <c r="D162" s="126" t="s">
        <v>403</v>
      </c>
      <c r="E162" s="132">
        <v>5</v>
      </c>
      <c r="F162" s="132">
        <v>26</v>
      </c>
      <c r="G162" s="126">
        <v>2137940</v>
      </c>
      <c r="H162" s="126" t="s">
        <v>246</v>
      </c>
      <c r="I162" s="126" t="s">
        <v>324</v>
      </c>
      <c r="J162" s="126" t="s">
        <v>628</v>
      </c>
      <c r="K162" s="132">
        <v>1</v>
      </c>
    </row>
    <row r="163" spans="1:11" x14ac:dyDescent="0.35">
      <c r="A163" s="126" t="s">
        <v>59</v>
      </c>
      <c r="B163" s="127">
        <v>47597</v>
      </c>
      <c r="C163" s="126" t="s">
        <v>936</v>
      </c>
      <c r="D163" s="126" t="s">
        <v>403</v>
      </c>
      <c r="E163" s="132">
        <v>5</v>
      </c>
      <c r="F163" s="132">
        <v>27</v>
      </c>
      <c r="G163" s="126">
        <v>3066525</v>
      </c>
      <c r="H163" s="126" t="s">
        <v>629</v>
      </c>
      <c r="I163" s="126" t="s">
        <v>630</v>
      </c>
      <c r="J163" s="126" t="s">
        <v>531</v>
      </c>
      <c r="K163" s="132">
        <v>1</v>
      </c>
    </row>
    <row r="164" spans="1:11" x14ac:dyDescent="0.35">
      <c r="A164" s="126" t="s">
        <v>59</v>
      </c>
      <c r="B164" s="127">
        <v>47597</v>
      </c>
      <c r="C164" s="126" t="s">
        <v>936</v>
      </c>
      <c r="D164" s="126" t="s">
        <v>403</v>
      </c>
      <c r="E164" s="132">
        <v>5</v>
      </c>
      <c r="F164" s="132">
        <v>28</v>
      </c>
      <c r="G164" s="126">
        <v>1941236</v>
      </c>
      <c r="H164" s="126" t="s">
        <v>293</v>
      </c>
      <c r="I164" s="126" t="s">
        <v>812</v>
      </c>
      <c r="J164" s="126" t="s">
        <v>813</v>
      </c>
      <c r="K164" s="132">
        <v>1</v>
      </c>
    </row>
    <row r="165" spans="1:11" x14ac:dyDescent="0.35">
      <c r="A165" s="126" t="s">
        <v>59</v>
      </c>
      <c r="B165" s="127">
        <v>47597</v>
      </c>
      <c r="C165" s="126" t="s">
        <v>936</v>
      </c>
      <c r="D165" s="126" t="s">
        <v>403</v>
      </c>
      <c r="E165" s="132">
        <v>5</v>
      </c>
      <c r="F165" s="132">
        <v>29</v>
      </c>
      <c r="G165" s="126">
        <v>2520762</v>
      </c>
      <c r="H165" s="126" t="s">
        <v>140</v>
      </c>
      <c r="I165" s="126" t="s">
        <v>372</v>
      </c>
      <c r="J165" s="126" t="s">
        <v>565</v>
      </c>
      <c r="K165" s="132">
        <v>1</v>
      </c>
    </row>
    <row r="166" spans="1:11" x14ac:dyDescent="0.35">
      <c r="A166" s="126" t="s">
        <v>59</v>
      </c>
      <c r="B166" s="127">
        <v>47577</v>
      </c>
      <c r="C166" s="126" t="s">
        <v>997</v>
      </c>
      <c r="D166" s="126" t="s">
        <v>403</v>
      </c>
      <c r="E166" s="132">
        <v>5</v>
      </c>
      <c r="F166" s="132">
        <v>1</v>
      </c>
      <c r="G166" s="126">
        <v>2701054</v>
      </c>
      <c r="H166" s="126" t="s">
        <v>796</v>
      </c>
      <c r="I166" s="126" t="s">
        <v>1317</v>
      </c>
      <c r="J166" s="126" t="s">
        <v>1318</v>
      </c>
      <c r="K166" s="132">
        <v>2</v>
      </c>
    </row>
    <row r="167" spans="1:11" x14ac:dyDescent="0.35">
      <c r="A167" s="126" t="s">
        <v>59</v>
      </c>
      <c r="B167" s="127">
        <v>47577</v>
      </c>
      <c r="C167" s="126" t="s">
        <v>997</v>
      </c>
      <c r="D167" s="126" t="s">
        <v>403</v>
      </c>
      <c r="E167" s="132">
        <v>5</v>
      </c>
      <c r="F167" s="132">
        <v>2</v>
      </c>
      <c r="G167" s="126">
        <v>2489008</v>
      </c>
      <c r="H167" s="126" t="s">
        <v>146</v>
      </c>
      <c r="I167" s="126" t="s">
        <v>1171</v>
      </c>
      <c r="J167" s="126" t="s">
        <v>565</v>
      </c>
      <c r="K167" s="132">
        <v>2</v>
      </c>
    </row>
    <row r="168" spans="1:11" x14ac:dyDescent="0.35">
      <c r="A168" s="126" t="s">
        <v>59</v>
      </c>
      <c r="B168" s="127">
        <v>47577</v>
      </c>
      <c r="C168" s="126" t="s">
        <v>997</v>
      </c>
      <c r="D168" s="126" t="s">
        <v>403</v>
      </c>
      <c r="E168" s="132">
        <v>5</v>
      </c>
      <c r="F168" s="132">
        <v>3</v>
      </c>
      <c r="G168" s="126">
        <v>1780405</v>
      </c>
      <c r="H168" s="126" t="s">
        <v>612</v>
      </c>
      <c r="I168" s="126" t="s">
        <v>265</v>
      </c>
      <c r="J168" s="126" t="s">
        <v>534</v>
      </c>
      <c r="K168" s="132">
        <v>2</v>
      </c>
    </row>
    <row r="169" spans="1:11" x14ac:dyDescent="0.35">
      <c r="A169" s="126" t="s">
        <v>59</v>
      </c>
      <c r="B169" s="127">
        <v>47577</v>
      </c>
      <c r="C169" s="126" t="s">
        <v>997</v>
      </c>
      <c r="D169" s="126" t="s">
        <v>403</v>
      </c>
      <c r="E169" s="132">
        <v>5</v>
      </c>
      <c r="F169" s="132">
        <v>4</v>
      </c>
      <c r="G169" s="126">
        <v>2323808</v>
      </c>
      <c r="H169" s="126" t="s">
        <v>513</v>
      </c>
      <c r="I169" s="126" t="s">
        <v>514</v>
      </c>
      <c r="J169" s="126" t="s">
        <v>159</v>
      </c>
      <c r="K169" s="132">
        <v>2</v>
      </c>
    </row>
    <row r="170" spans="1:11" x14ac:dyDescent="0.35">
      <c r="A170" s="126" t="s">
        <v>59</v>
      </c>
      <c r="B170" s="127">
        <v>47577</v>
      </c>
      <c r="C170" s="126" t="s">
        <v>997</v>
      </c>
      <c r="D170" s="126" t="s">
        <v>403</v>
      </c>
      <c r="E170" s="132">
        <v>5</v>
      </c>
      <c r="F170" s="132">
        <v>5</v>
      </c>
      <c r="G170" s="126">
        <v>2639589</v>
      </c>
      <c r="H170" s="126" t="s">
        <v>1336</v>
      </c>
      <c r="I170" s="126" t="s">
        <v>1337</v>
      </c>
      <c r="J170" s="126" t="s">
        <v>1326</v>
      </c>
      <c r="K170" s="132">
        <v>2</v>
      </c>
    </row>
    <row r="171" spans="1:11" x14ac:dyDescent="0.35">
      <c r="A171" s="126" t="s">
        <v>59</v>
      </c>
      <c r="B171" s="127">
        <v>47577</v>
      </c>
      <c r="C171" s="126" t="s">
        <v>997</v>
      </c>
      <c r="D171" s="126" t="s">
        <v>403</v>
      </c>
      <c r="E171" s="132">
        <v>5</v>
      </c>
      <c r="F171" s="132">
        <v>6</v>
      </c>
      <c r="G171" s="126">
        <v>2325039</v>
      </c>
      <c r="H171" s="126" t="s">
        <v>151</v>
      </c>
      <c r="I171" s="126" t="s">
        <v>1311</v>
      </c>
      <c r="J171" s="126" t="s">
        <v>224</v>
      </c>
      <c r="K171" s="132">
        <v>2</v>
      </c>
    </row>
    <row r="172" spans="1:11" x14ac:dyDescent="0.35">
      <c r="A172" s="126" t="s">
        <v>59</v>
      </c>
      <c r="B172" s="127">
        <v>47577</v>
      </c>
      <c r="C172" s="126" t="s">
        <v>997</v>
      </c>
      <c r="D172" s="126" t="s">
        <v>403</v>
      </c>
      <c r="E172" s="132">
        <v>5</v>
      </c>
      <c r="F172" s="132">
        <v>7</v>
      </c>
      <c r="G172" s="126">
        <v>2087394</v>
      </c>
      <c r="H172" s="126" t="s">
        <v>1208</v>
      </c>
      <c r="I172" s="126" t="s">
        <v>1207</v>
      </c>
      <c r="J172" s="126" t="s">
        <v>418</v>
      </c>
      <c r="K172" s="132">
        <v>2</v>
      </c>
    </row>
    <row r="173" spans="1:11" x14ac:dyDescent="0.35">
      <c r="A173" s="126" t="s">
        <v>59</v>
      </c>
      <c r="B173" s="127">
        <v>47577</v>
      </c>
      <c r="C173" s="126" t="s">
        <v>997</v>
      </c>
      <c r="D173" s="126" t="s">
        <v>403</v>
      </c>
      <c r="E173" s="132">
        <v>5</v>
      </c>
      <c r="F173" s="132">
        <v>8</v>
      </c>
      <c r="G173" s="126">
        <v>2370407</v>
      </c>
      <c r="H173" s="126" t="s">
        <v>303</v>
      </c>
      <c r="I173" s="126" t="s">
        <v>616</v>
      </c>
      <c r="J173" s="126" t="s">
        <v>433</v>
      </c>
      <c r="K173" s="132">
        <v>2</v>
      </c>
    </row>
    <row r="174" spans="1:11" x14ac:dyDescent="0.35">
      <c r="A174" s="126" t="s">
        <v>59</v>
      </c>
      <c r="B174" s="127">
        <v>47577</v>
      </c>
      <c r="C174" s="126" t="s">
        <v>997</v>
      </c>
      <c r="D174" s="126" t="s">
        <v>403</v>
      </c>
      <c r="E174" s="132">
        <v>5</v>
      </c>
      <c r="F174" s="132">
        <v>9</v>
      </c>
      <c r="G174" s="126">
        <v>2177065</v>
      </c>
      <c r="H174" s="126" t="s">
        <v>515</v>
      </c>
      <c r="I174" s="126" t="s">
        <v>480</v>
      </c>
      <c r="J174" s="126" t="s">
        <v>565</v>
      </c>
      <c r="K174" s="132">
        <v>2</v>
      </c>
    </row>
    <row r="175" spans="1:11" x14ac:dyDescent="0.35">
      <c r="A175" s="126" t="s">
        <v>59</v>
      </c>
      <c r="B175" s="127">
        <v>47577</v>
      </c>
      <c r="C175" s="126" t="s">
        <v>997</v>
      </c>
      <c r="D175" s="126" t="s">
        <v>403</v>
      </c>
      <c r="E175" s="132">
        <v>5</v>
      </c>
      <c r="F175" s="132">
        <v>10</v>
      </c>
      <c r="G175" s="126">
        <v>2384590</v>
      </c>
      <c r="H175" s="126" t="s">
        <v>1324</v>
      </c>
      <c r="I175" s="126" t="s">
        <v>1325</v>
      </c>
      <c r="J175" s="126" t="s">
        <v>1326</v>
      </c>
      <c r="K175" s="132">
        <v>2</v>
      </c>
    </row>
    <row r="176" spans="1:11" x14ac:dyDescent="0.35">
      <c r="A176" s="126" t="s">
        <v>59</v>
      </c>
      <c r="B176" s="127">
        <v>47577</v>
      </c>
      <c r="C176" s="126" t="s">
        <v>997</v>
      </c>
      <c r="D176" s="126" t="s">
        <v>403</v>
      </c>
      <c r="E176" s="132">
        <v>5</v>
      </c>
      <c r="F176" s="132">
        <v>11</v>
      </c>
      <c r="G176" s="126">
        <v>2867467</v>
      </c>
      <c r="H176" s="126" t="s">
        <v>1024</v>
      </c>
      <c r="I176" s="126" t="s">
        <v>1023</v>
      </c>
      <c r="J176" s="126" t="s">
        <v>292</v>
      </c>
      <c r="K176" s="132">
        <v>2</v>
      </c>
    </row>
    <row r="177" spans="1:11" x14ac:dyDescent="0.35">
      <c r="A177" s="126" t="s">
        <v>59</v>
      </c>
      <c r="B177" s="127">
        <v>47577</v>
      </c>
      <c r="C177" s="126" t="s">
        <v>997</v>
      </c>
      <c r="D177" s="126" t="s">
        <v>403</v>
      </c>
      <c r="E177" s="132">
        <v>5</v>
      </c>
      <c r="F177" s="132">
        <v>12</v>
      </c>
      <c r="G177" s="126">
        <v>2911196</v>
      </c>
      <c r="H177" s="126" t="s">
        <v>1347</v>
      </c>
      <c r="I177" s="126" t="s">
        <v>1348</v>
      </c>
      <c r="J177" s="126" t="s">
        <v>1326</v>
      </c>
      <c r="K177" s="132">
        <v>2</v>
      </c>
    </row>
    <row r="178" spans="1:11" x14ac:dyDescent="0.35">
      <c r="A178" s="126" t="s">
        <v>31</v>
      </c>
      <c r="B178" s="127">
        <v>47586</v>
      </c>
      <c r="C178" s="126" t="s">
        <v>950</v>
      </c>
      <c r="D178" s="126" t="s">
        <v>403</v>
      </c>
      <c r="E178" s="132">
        <v>5</v>
      </c>
      <c r="F178" s="132">
        <v>1</v>
      </c>
      <c r="G178" s="126">
        <v>2195755</v>
      </c>
      <c r="H178" s="126" t="s">
        <v>256</v>
      </c>
      <c r="I178" s="126" t="s">
        <v>257</v>
      </c>
      <c r="J178" s="126" t="s">
        <v>143</v>
      </c>
      <c r="K178" s="132">
        <v>3</v>
      </c>
    </row>
    <row r="179" spans="1:11" x14ac:dyDescent="0.35">
      <c r="A179" s="126" t="s">
        <v>31</v>
      </c>
      <c r="B179" s="127">
        <v>47586</v>
      </c>
      <c r="C179" s="126" t="s">
        <v>950</v>
      </c>
      <c r="D179" s="126" t="s">
        <v>403</v>
      </c>
      <c r="E179" s="132">
        <v>5</v>
      </c>
      <c r="F179" s="132">
        <v>2</v>
      </c>
      <c r="G179" s="126">
        <v>2721229</v>
      </c>
      <c r="H179" s="126" t="s">
        <v>136</v>
      </c>
      <c r="I179" s="126" t="s">
        <v>660</v>
      </c>
      <c r="J179" s="126" t="s">
        <v>161</v>
      </c>
      <c r="K179" s="132">
        <v>3</v>
      </c>
    </row>
    <row r="180" spans="1:11" x14ac:dyDescent="0.35">
      <c r="A180" s="126" t="s">
        <v>31</v>
      </c>
      <c r="B180" s="127">
        <v>47586</v>
      </c>
      <c r="C180" s="126" t="s">
        <v>950</v>
      </c>
      <c r="D180" s="126" t="s">
        <v>403</v>
      </c>
      <c r="E180" s="132">
        <v>5</v>
      </c>
      <c r="F180" s="132">
        <v>3</v>
      </c>
      <c r="G180" s="126">
        <v>1985019</v>
      </c>
      <c r="H180" s="126" t="s">
        <v>1351</v>
      </c>
      <c r="I180" s="126" t="s">
        <v>1352</v>
      </c>
      <c r="J180" s="126" t="s">
        <v>559</v>
      </c>
      <c r="K180" s="132">
        <v>3</v>
      </c>
    </row>
    <row r="181" spans="1:11" x14ac:dyDescent="0.35">
      <c r="A181" s="126" t="s">
        <v>31</v>
      </c>
      <c r="B181" s="127">
        <v>47586</v>
      </c>
      <c r="C181" s="126" t="s">
        <v>950</v>
      </c>
      <c r="D181" s="126" t="s">
        <v>403</v>
      </c>
      <c r="E181" s="132">
        <v>5</v>
      </c>
      <c r="F181" s="132">
        <v>4</v>
      </c>
      <c r="G181" s="126">
        <v>3019549</v>
      </c>
      <c r="H181" s="126" t="s">
        <v>246</v>
      </c>
      <c r="I181" s="126" t="s">
        <v>722</v>
      </c>
      <c r="J181" s="126" t="s">
        <v>1107</v>
      </c>
      <c r="K181" s="132">
        <v>3</v>
      </c>
    </row>
    <row r="182" spans="1:11" x14ac:dyDescent="0.35">
      <c r="A182" s="126" t="s">
        <v>31</v>
      </c>
      <c r="B182" s="127">
        <v>47586</v>
      </c>
      <c r="C182" s="126" t="s">
        <v>950</v>
      </c>
      <c r="D182" s="126" t="s">
        <v>403</v>
      </c>
      <c r="E182" s="132">
        <v>5</v>
      </c>
      <c r="F182" s="132">
        <v>5</v>
      </c>
      <c r="G182" s="126">
        <v>2052302</v>
      </c>
      <c r="H182" s="126" t="s">
        <v>581</v>
      </c>
      <c r="I182" s="126" t="s">
        <v>329</v>
      </c>
      <c r="J182" s="126" t="s">
        <v>188</v>
      </c>
      <c r="K182" s="132">
        <v>3</v>
      </c>
    </row>
    <row r="183" spans="1:11" x14ac:dyDescent="0.35">
      <c r="A183" s="126" t="s">
        <v>31</v>
      </c>
      <c r="B183" s="127">
        <v>47586</v>
      </c>
      <c r="C183" s="126" t="s">
        <v>950</v>
      </c>
      <c r="D183" s="126" t="s">
        <v>403</v>
      </c>
      <c r="E183" s="132">
        <v>5</v>
      </c>
      <c r="F183" s="132">
        <v>6</v>
      </c>
      <c r="G183" s="126">
        <v>1847464</v>
      </c>
      <c r="H183" s="126" t="s">
        <v>293</v>
      </c>
      <c r="I183" s="126" t="s">
        <v>538</v>
      </c>
      <c r="J183" s="126" t="s">
        <v>189</v>
      </c>
      <c r="K183" s="132">
        <v>3</v>
      </c>
    </row>
    <row r="184" spans="1:11" x14ac:dyDescent="0.35">
      <c r="A184" s="126" t="s">
        <v>31</v>
      </c>
      <c r="B184" s="127">
        <v>47586</v>
      </c>
      <c r="C184" s="126" t="s">
        <v>950</v>
      </c>
      <c r="D184" s="126" t="s">
        <v>403</v>
      </c>
      <c r="E184" s="132">
        <v>5</v>
      </c>
      <c r="F184" s="132">
        <v>7</v>
      </c>
      <c r="G184" s="126">
        <v>2231807</v>
      </c>
      <c r="H184" s="126" t="s">
        <v>1368</v>
      </c>
      <c r="I184" s="126" t="s">
        <v>1369</v>
      </c>
      <c r="J184" s="126" t="s">
        <v>182</v>
      </c>
      <c r="K184" s="132">
        <v>3</v>
      </c>
    </row>
    <row r="185" spans="1:11" x14ac:dyDescent="0.35">
      <c r="A185" s="126" t="s">
        <v>31</v>
      </c>
      <c r="B185" s="127">
        <v>47586</v>
      </c>
      <c r="C185" s="126" t="s">
        <v>950</v>
      </c>
      <c r="D185" s="126" t="s">
        <v>403</v>
      </c>
      <c r="E185" s="132">
        <v>5</v>
      </c>
      <c r="F185" s="132">
        <v>8</v>
      </c>
      <c r="G185" s="126">
        <v>2917400</v>
      </c>
      <c r="H185" s="126" t="s">
        <v>638</v>
      </c>
      <c r="I185" s="126" t="s">
        <v>639</v>
      </c>
      <c r="J185" s="126" t="s">
        <v>143</v>
      </c>
      <c r="K185" s="132">
        <v>3</v>
      </c>
    </row>
    <row r="186" spans="1:11" x14ac:dyDescent="0.35">
      <c r="A186" s="126" t="s">
        <v>31</v>
      </c>
      <c r="B186" s="127">
        <v>47586</v>
      </c>
      <c r="C186" s="126" t="s">
        <v>950</v>
      </c>
      <c r="D186" s="126" t="s">
        <v>403</v>
      </c>
      <c r="E186" s="132">
        <v>5</v>
      </c>
      <c r="F186" s="132">
        <v>9</v>
      </c>
      <c r="G186" s="126">
        <v>2251361</v>
      </c>
      <c r="H186" s="126" t="s">
        <v>543</v>
      </c>
      <c r="I186" s="126" t="s">
        <v>544</v>
      </c>
      <c r="J186" s="126" t="s">
        <v>189</v>
      </c>
      <c r="K186" s="132">
        <v>3</v>
      </c>
    </row>
    <row r="187" spans="1:11" x14ac:dyDescent="0.35">
      <c r="A187" s="126" t="s">
        <v>31</v>
      </c>
      <c r="B187" s="127">
        <v>47586</v>
      </c>
      <c r="C187" s="126" t="s">
        <v>950</v>
      </c>
      <c r="D187" s="126" t="s">
        <v>403</v>
      </c>
      <c r="E187" s="132">
        <v>5</v>
      </c>
      <c r="F187" s="132">
        <v>10</v>
      </c>
      <c r="G187" s="126">
        <v>2386560</v>
      </c>
      <c r="H187" s="126" t="s">
        <v>529</v>
      </c>
      <c r="I187" s="126" t="s">
        <v>530</v>
      </c>
      <c r="J187" s="126" t="s">
        <v>531</v>
      </c>
      <c r="K187" s="132">
        <v>3</v>
      </c>
    </row>
    <row r="188" spans="1:11" x14ac:dyDescent="0.35">
      <c r="A188" s="126" t="s">
        <v>31</v>
      </c>
      <c r="B188" s="127">
        <v>47586</v>
      </c>
      <c r="C188" s="126" t="s">
        <v>950</v>
      </c>
      <c r="D188" s="126" t="s">
        <v>403</v>
      </c>
      <c r="E188" s="132">
        <v>5</v>
      </c>
      <c r="F188" s="132">
        <v>11</v>
      </c>
      <c r="G188" s="126">
        <v>2528506</v>
      </c>
      <c r="H188" s="126" t="s">
        <v>222</v>
      </c>
      <c r="I188" s="126" t="s">
        <v>527</v>
      </c>
      <c r="J188" s="126" t="s">
        <v>1136</v>
      </c>
      <c r="K188" s="132">
        <v>3</v>
      </c>
    </row>
    <row r="189" spans="1:11" x14ac:dyDescent="0.35">
      <c r="A189" s="126" t="s">
        <v>31</v>
      </c>
      <c r="B189" s="127">
        <v>47586</v>
      </c>
      <c r="C189" s="126" t="s">
        <v>950</v>
      </c>
      <c r="D189" s="126" t="s">
        <v>403</v>
      </c>
      <c r="E189" s="132">
        <v>5</v>
      </c>
      <c r="F189" s="132">
        <v>12</v>
      </c>
      <c r="G189" s="126">
        <v>2453140</v>
      </c>
      <c r="H189" s="126" t="s">
        <v>256</v>
      </c>
      <c r="I189" s="126" t="s">
        <v>721</v>
      </c>
      <c r="J189" s="126" t="s">
        <v>224</v>
      </c>
      <c r="K189" s="132">
        <v>3</v>
      </c>
    </row>
    <row r="190" spans="1:11" x14ac:dyDescent="0.35">
      <c r="A190" s="126" t="s">
        <v>39</v>
      </c>
      <c r="B190" s="127">
        <v>47606</v>
      </c>
      <c r="C190" s="126" t="s">
        <v>999</v>
      </c>
      <c r="D190" s="126" t="s">
        <v>403</v>
      </c>
      <c r="E190" s="132">
        <v>5</v>
      </c>
      <c r="F190" s="132">
        <v>1</v>
      </c>
      <c r="G190" s="126">
        <v>2779689</v>
      </c>
      <c r="H190" s="126" t="s">
        <v>199</v>
      </c>
      <c r="I190" s="126" t="s">
        <v>1169</v>
      </c>
      <c r="J190" s="126" t="s">
        <v>355</v>
      </c>
      <c r="K190" s="132">
        <v>4</v>
      </c>
    </row>
    <row r="191" spans="1:11" x14ac:dyDescent="0.35">
      <c r="A191" s="126" t="s">
        <v>39</v>
      </c>
      <c r="B191" s="127">
        <v>47606</v>
      </c>
      <c r="C191" s="126" t="s">
        <v>999</v>
      </c>
      <c r="D191" s="126" t="s">
        <v>403</v>
      </c>
      <c r="E191" s="132">
        <v>5</v>
      </c>
      <c r="F191" s="132">
        <v>2</v>
      </c>
      <c r="G191" s="126">
        <v>2941103</v>
      </c>
      <c r="H191" s="126" t="s">
        <v>1239</v>
      </c>
      <c r="I191" s="126" t="s">
        <v>1238</v>
      </c>
      <c r="J191" s="126" t="s">
        <v>125</v>
      </c>
      <c r="K191" s="132">
        <v>4</v>
      </c>
    </row>
    <row r="192" spans="1:11" x14ac:dyDescent="0.35">
      <c r="A192" s="126" t="s">
        <v>39</v>
      </c>
      <c r="B192" s="127">
        <v>47606</v>
      </c>
      <c r="C192" s="126" t="s">
        <v>999</v>
      </c>
      <c r="D192" s="126" t="s">
        <v>403</v>
      </c>
      <c r="E192" s="132">
        <v>5</v>
      </c>
      <c r="F192" s="132">
        <v>3</v>
      </c>
      <c r="G192" s="126">
        <v>2695943</v>
      </c>
      <c r="H192" s="126" t="s">
        <v>668</v>
      </c>
      <c r="I192" s="126" t="s">
        <v>233</v>
      </c>
      <c r="J192" s="126" t="s">
        <v>357</v>
      </c>
      <c r="K192" s="132">
        <v>4</v>
      </c>
    </row>
    <row r="193" spans="1:11" x14ac:dyDescent="0.35">
      <c r="A193" s="126" t="s">
        <v>39</v>
      </c>
      <c r="B193" s="127">
        <v>47606</v>
      </c>
      <c r="C193" s="126" t="s">
        <v>999</v>
      </c>
      <c r="D193" s="126" t="s">
        <v>403</v>
      </c>
      <c r="E193" s="132">
        <v>5</v>
      </c>
      <c r="F193" s="132">
        <v>4</v>
      </c>
      <c r="G193" s="126">
        <v>2490518</v>
      </c>
      <c r="H193" s="126" t="s">
        <v>258</v>
      </c>
      <c r="I193" s="126" t="s">
        <v>666</v>
      </c>
      <c r="J193" s="126" t="s">
        <v>355</v>
      </c>
      <c r="K193" s="132">
        <v>4</v>
      </c>
    </row>
    <row r="194" spans="1:11" x14ac:dyDescent="0.35">
      <c r="A194" s="126" t="s">
        <v>39</v>
      </c>
      <c r="B194" s="127">
        <v>47606</v>
      </c>
      <c r="C194" s="126" t="s">
        <v>999</v>
      </c>
      <c r="D194" s="126" t="s">
        <v>403</v>
      </c>
      <c r="E194" s="132">
        <v>5</v>
      </c>
      <c r="F194" s="132">
        <v>5</v>
      </c>
      <c r="G194" s="126">
        <v>2268637</v>
      </c>
      <c r="H194" s="126" t="s">
        <v>246</v>
      </c>
      <c r="I194" s="126" t="s">
        <v>366</v>
      </c>
      <c r="J194" s="126" t="s">
        <v>264</v>
      </c>
      <c r="K194" s="132">
        <v>4</v>
      </c>
    </row>
    <row r="195" spans="1:11" x14ac:dyDescent="0.35">
      <c r="A195" s="126" t="s">
        <v>39</v>
      </c>
      <c r="B195" s="127">
        <v>47606</v>
      </c>
      <c r="C195" s="126" t="s">
        <v>999</v>
      </c>
      <c r="D195" s="126" t="s">
        <v>403</v>
      </c>
      <c r="E195" s="132">
        <v>5</v>
      </c>
      <c r="F195" s="132">
        <v>6</v>
      </c>
      <c r="G195" s="126">
        <v>2374774</v>
      </c>
      <c r="H195" s="126" t="s">
        <v>210</v>
      </c>
      <c r="I195" s="126" t="s">
        <v>389</v>
      </c>
      <c r="J195" s="126" t="s">
        <v>125</v>
      </c>
      <c r="K195" s="132">
        <v>4</v>
      </c>
    </row>
    <row r="196" spans="1:11" x14ac:dyDescent="0.35">
      <c r="A196" s="126" t="s">
        <v>39</v>
      </c>
      <c r="B196" s="127">
        <v>47606</v>
      </c>
      <c r="C196" s="126" t="s">
        <v>999</v>
      </c>
      <c r="D196" s="126" t="s">
        <v>403</v>
      </c>
      <c r="E196" s="132">
        <v>5</v>
      </c>
      <c r="F196" s="132">
        <v>7</v>
      </c>
      <c r="G196" s="126">
        <v>2082349</v>
      </c>
      <c r="H196" s="126" t="s">
        <v>147</v>
      </c>
      <c r="I196" s="126" t="s">
        <v>209</v>
      </c>
      <c r="J196" s="126" t="s">
        <v>347</v>
      </c>
      <c r="K196" s="132">
        <v>4</v>
      </c>
    </row>
    <row r="197" spans="1:11" x14ac:dyDescent="0.35">
      <c r="A197" s="126" t="s">
        <v>39</v>
      </c>
      <c r="B197" s="127">
        <v>47606</v>
      </c>
      <c r="C197" s="126" t="s">
        <v>999</v>
      </c>
      <c r="D197" s="126" t="s">
        <v>403</v>
      </c>
      <c r="E197" s="132">
        <v>5</v>
      </c>
      <c r="F197" s="132">
        <v>8</v>
      </c>
      <c r="G197" s="126">
        <v>2305212</v>
      </c>
      <c r="H197" s="126" t="s">
        <v>1347</v>
      </c>
      <c r="I197" s="126" t="s">
        <v>1361</v>
      </c>
      <c r="J197" s="126" t="s">
        <v>264</v>
      </c>
      <c r="K197" s="132">
        <v>4</v>
      </c>
    </row>
    <row r="198" spans="1:11" x14ac:dyDescent="0.35">
      <c r="A198" s="126" t="s">
        <v>39</v>
      </c>
      <c r="B198" s="127">
        <v>47606</v>
      </c>
      <c r="C198" s="126" t="s">
        <v>999</v>
      </c>
      <c r="D198" s="126" t="s">
        <v>403</v>
      </c>
      <c r="E198" s="132">
        <v>5</v>
      </c>
      <c r="F198" s="132">
        <v>9</v>
      </c>
      <c r="G198" s="126">
        <v>2304044</v>
      </c>
      <c r="H198" s="126" t="s">
        <v>206</v>
      </c>
      <c r="I198" s="126" t="s">
        <v>1094</v>
      </c>
      <c r="J198" s="126" t="s">
        <v>264</v>
      </c>
      <c r="K198" s="132">
        <v>4</v>
      </c>
    </row>
    <row r="199" spans="1:11" x14ac:dyDescent="0.35">
      <c r="A199" s="126" t="s">
        <v>39</v>
      </c>
      <c r="B199" s="127">
        <v>47606</v>
      </c>
      <c r="C199" s="126" t="s">
        <v>999</v>
      </c>
      <c r="D199" s="126" t="s">
        <v>403</v>
      </c>
      <c r="E199" s="132">
        <v>5</v>
      </c>
      <c r="F199" s="132">
        <v>10</v>
      </c>
      <c r="G199" s="126">
        <v>2507151</v>
      </c>
      <c r="H199" s="126" t="s">
        <v>134</v>
      </c>
      <c r="I199" s="126" t="s">
        <v>271</v>
      </c>
      <c r="J199" s="126" t="s">
        <v>357</v>
      </c>
      <c r="K199" s="132">
        <v>4</v>
      </c>
    </row>
    <row r="200" spans="1:11" x14ac:dyDescent="0.35">
      <c r="A200" s="126" t="s">
        <v>39</v>
      </c>
      <c r="B200" s="127">
        <v>47606</v>
      </c>
      <c r="C200" s="126" t="s">
        <v>999</v>
      </c>
      <c r="D200" s="126" t="s">
        <v>403</v>
      </c>
      <c r="E200" s="132">
        <v>5</v>
      </c>
      <c r="F200" s="132">
        <v>11</v>
      </c>
      <c r="G200" s="126">
        <v>2540993</v>
      </c>
      <c r="H200" s="126" t="s">
        <v>401</v>
      </c>
      <c r="I200" s="126" t="s">
        <v>402</v>
      </c>
      <c r="J200" s="126" t="s">
        <v>131</v>
      </c>
      <c r="K200" s="132">
        <v>4</v>
      </c>
    </row>
    <row r="201" spans="1:11" x14ac:dyDescent="0.35">
      <c r="A201" s="126" t="s">
        <v>39</v>
      </c>
      <c r="B201" s="127">
        <v>47606</v>
      </c>
      <c r="C201" s="126" t="s">
        <v>999</v>
      </c>
      <c r="D201" s="126" t="s">
        <v>403</v>
      </c>
      <c r="E201" s="132">
        <v>5</v>
      </c>
      <c r="F201" s="132">
        <v>12</v>
      </c>
      <c r="G201" s="126">
        <v>2475716</v>
      </c>
      <c r="H201" s="126" t="s">
        <v>214</v>
      </c>
      <c r="I201" s="126" t="s">
        <v>1237</v>
      </c>
      <c r="J201" s="126" t="s">
        <v>125</v>
      </c>
      <c r="K201" s="132">
        <v>4</v>
      </c>
    </row>
    <row r="202" spans="1:11" x14ac:dyDescent="0.35">
      <c r="A202" s="126" t="s">
        <v>39</v>
      </c>
      <c r="B202" s="127">
        <v>47606</v>
      </c>
      <c r="C202" s="126" t="s">
        <v>999</v>
      </c>
      <c r="D202" s="126" t="s">
        <v>403</v>
      </c>
      <c r="E202" s="132">
        <v>5</v>
      </c>
      <c r="F202" s="132">
        <v>13</v>
      </c>
      <c r="G202" s="126">
        <v>2196635</v>
      </c>
      <c r="H202" s="126" t="s">
        <v>285</v>
      </c>
      <c r="I202" s="126" t="s">
        <v>200</v>
      </c>
      <c r="J202" s="126" t="s">
        <v>131</v>
      </c>
      <c r="K202" s="132">
        <v>4</v>
      </c>
    </row>
    <row r="203" spans="1:11" x14ac:dyDescent="0.35">
      <c r="A203" s="126" t="s">
        <v>39</v>
      </c>
      <c r="B203" s="127">
        <v>47606</v>
      </c>
      <c r="C203" s="126" t="s">
        <v>999</v>
      </c>
      <c r="D203" s="126" t="s">
        <v>403</v>
      </c>
      <c r="E203" s="132">
        <v>5</v>
      </c>
      <c r="F203" s="132">
        <v>14</v>
      </c>
      <c r="G203" s="126">
        <v>2917400</v>
      </c>
      <c r="H203" s="126" t="s">
        <v>638</v>
      </c>
      <c r="I203" s="126" t="s">
        <v>639</v>
      </c>
      <c r="J203" s="126" t="s">
        <v>143</v>
      </c>
      <c r="K203" s="132">
        <v>4</v>
      </c>
    </row>
    <row r="204" spans="1:11" x14ac:dyDescent="0.35">
      <c r="A204" s="126" t="s">
        <v>39</v>
      </c>
      <c r="B204" s="127">
        <v>47605</v>
      </c>
      <c r="C204" s="126" t="s">
        <v>935</v>
      </c>
      <c r="D204" s="126" t="s">
        <v>403</v>
      </c>
      <c r="E204" s="132">
        <v>5</v>
      </c>
      <c r="F204" s="132">
        <v>1</v>
      </c>
      <c r="G204" s="126">
        <v>2663147</v>
      </c>
      <c r="H204" s="126" t="s">
        <v>477</v>
      </c>
      <c r="I204" s="126" t="s">
        <v>578</v>
      </c>
      <c r="J204" s="126" t="s">
        <v>355</v>
      </c>
      <c r="K204" s="132">
        <v>5</v>
      </c>
    </row>
    <row r="205" spans="1:11" x14ac:dyDescent="0.35">
      <c r="A205" s="126" t="s">
        <v>39</v>
      </c>
      <c r="B205" s="127">
        <v>47605</v>
      </c>
      <c r="C205" s="126" t="s">
        <v>935</v>
      </c>
      <c r="D205" s="126" t="s">
        <v>403</v>
      </c>
      <c r="E205" s="132">
        <v>5</v>
      </c>
      <c r="F205" s="132">
        <v>2</v>
      </c>
      <c r="G205" s="126">
        <v>2309101</v>
      </c>
      <c r="H205" s="126" t="s">
        <v>359</v>
      </c>
      <c r="I205" s="126" t="s">
        <v>362</v>
      </c>
      <c r="J205" s="126" t="s">
        <v>354</v>
      </c>
      <c r="K205" s="132">
        <v>5</v>
      </c>
    </row>
    <row r="206" spans="1:11" x14ac:dyDescent="0.35">
      <c r="A206" s="126" t="s">
        <v>39</v>
      </c>
      <c r="B206" s="127">
        <v>47605</v>
      </c>
      <c r="C206" s="126" t="s">
        <v>935</v>
      </c>
      <c r="D206" s="126" t="s">
        <v>403</v>
      </c>
      <c r="E206" s="132">
        <v>5</v>
      </c>
      <c r="F206" s="132">
        <v>3</v>
      </c>
      <c r="G206" s="126">
        <v>2225429</v>
      </c>
      <c r="H206" s="126" t="s">
        <v>371</v>
      </c>
      <c r="I206" s="126" t="s">
        <v>372</v>
      </c>
      <c r="J206" s="126" t="s">
        <v>131</v>
      </c>
      <c r="K206" s="132">
        <v>5</v>
      </c>
    </row>
    <row r="207" spans="1:11" x14ac:dyDescent="0.35">
      <c r="A207" s="126" t="s">
        <v>39</v>
      </c>
      <c r="B207" s="127">
        <v>47605</v>
      </c>
      <c r="C207" s="126" t="s">
        <v>935</v>
      </c>
      <c r="D207" s="126" t="s">
        <v>403</v>
      </c>
      <c r="E207" s="132">
        <v>5</v>
      </c>
      <c r="F207" s="132">
        <v>4</v>
      </c>
      <c r="G207" s="126">
        <v>2708371</v>
      </c>
      <c r="H207" s="126" t="s">
        <v>348</v>
      </c>
      <c r="I207" s="126" t="s">
        <v>599</v>
      </c>
      <c r="J207" s="126" t="s">
        <v>353</v>
      </c>
      <c r="K207" s="132">
        <v>5</v>
      </c>
    </row>
    <row r="208" spans="1:11" x14ac:dyDescent="0.35">
      <c r="A208" s="126" t="s">
        <v>39</v>
      </c>
      <c r="B208" s="127">
        <v>47605</v>
      </c>
      <c r="C208" s="126" t="s">
        <v>935</v>
      </c>
      <c r="D208" s="126" t="s">
        <v>403</v>
      </c>
      <c r="E208" s="132">
        <v>5</v>
      </c>
      <c r="F208" s="132">
        <v>5</v>
      </c>
      <c r="G208" s="126">
        <v>2321737</v>
      </c>
      <c r="H208" s="126" t="s">
        <v>468</v>
      </c>
      <c r="I208" s="126" t="s">
        <v>1125</v>
      </c>
      <c r="J208" s="126" t="s">
        <v>382</v>
      </c>
      <c r="K208" s="132">
        <v>5</v>
      </c>
    </row>
    <row r="209" spans="1:11" x14ac:dyDescent="0.35">
      <c r="A209" s="126" t="s">
        <v>39</v>
      </c>
      <c r="B209" s="127">
        <v>47605</v>
      </c>
      <c r="C209" s="126" t="s">
        <v>935</v>
      </c>
      <c r="D209" s="126" t="s">
        <v>403</v>
      </c>
      <c r="E209" s="132">
        <v>5</v>
      </c>
      <c r="F209" s="132">
        <v>6</v>
      </c>
      <c r="G209" s="126">
        <v>1935161</v>
      </c>
      <c r="H209" s="126" t="s">
        <v>305</v>
      </c>
      <c r="I209" s="126" t="s">
        <v>366</v>
      </c>
      <c r="J209" s="126" t="s">
        <v>365</v>
      </c>
      <c r="K209" s="132">
        <v>5</v>
      </c>
    </row>
    <row r="210" spans="1:11" x14ac:dyDescent="0.35">
      <c r="A210" s="126" t="s">
        <v>39</v>
      </c>
      <c r="B210" s="127">
        <v>47605</v>
      </c>
      <c r="C210" s="126" t="s">
        <v>935</v>
      </c>
      <c r="D210" s="126" t="s">
        <v>403</v>
      </c>
      <c r="E210" s="132">
        <v>5</v>
      </c>
      <c r="F210" s="132">
        <v>7</v>
      </c>
      <c r="G210" s="126">
        <v>2481366</v>
      </c>
      <c r="H210" s="126" t="s">
        <v>193</v>
      </c>
      <c r="I210" s="126" t="s">
        <v>963</v>
      </c>
      <c r="J210" s="126" t="s">
        <v>960</v>
      </c>
      <c r="K210" s="132">
        <v>5</v>
      </c>
    </row>
    <row r="211" spans="1:11" x14ac:dyDescent="0.35">
      <c r="A211" s="126" t="s">
        <v>39</v>
      </c>
      <c r="B211" s="127">
        <v>47605</v>
      </c>
      <c r="C211" s="126" t="s">
        <v>935</v>
      </c>
      <c r="D211" s="126" t="s">
        <v>403</v>
      </c>
      <c r="E211" s="132">
        <v>5</v>
      </c>
      <c r="F211" s="132">
        <v>8</v>
      </c>
      <c r="G211" s="126">
        <v>2173388</v>
      </c>
      <c r="H211" s="126" t="s">
        <v>369</v>
      </c>
      <c r="I211" s="126" t="s">
        <v>370</v>
      </c>
      <c r="J211" s="126" t="s">
        <v>347</v>
      </c>
      <c r="K211" s="132">
        <v>5</v>
      </c>
    </row>
    <row r="212" spans="1:11" x14ac:dyDescent="0.35">
      <c r="A212" s="126" t="s">
        <v>39</v>
      </c>
      <c r="B212" s="127">
        <v>47605</v>
      </c>
      <c r="C212" s="126" t="s">
        <v>935</v>
      </c>
      <c r="D212" s="126" t="s">
        <v>403</v>
      </c>
      <c r="E212" s="132">
        <v>5</v>
      </c>
      <c r="F212" s="132">
        <v>9</v>
      </c>
      <c r="G212" s="126">
        <v>2930846</v>
      </c>
      <c r="H212" s="126" t="s">
        <v>171</v>
      </c>
      <c r="I212" s="126" t="s">
        <v>360</v>
      </c>
      <c r="J212" s="126" t="s">
        <v>361</v>
      </c>
      <c r="K212" s="132">
        <v>5</v>
      </c>
    </row>
    <row r="213" spans="1:11" x14ac:dyDescent="0.35">
      <c r="A213" s="126" t="s">
        <v>59</v>
      </c>
      <c r="B213" s="127">
        <v>47584</v>
      </c>
      <c r="C213" s="126" t="s">
        <v>926</v>
      </c>
      <c r="D213" s="126" t="s">
        <v>403</v>
      </c>
      <c r="E213" s="132">
        <v>6</v>
      </c>
      <c r="F213" s="132">
        <v>1</v>
      </c>
      <c r="G213" s="126">
        <v>2189732</v>
      </c>
      <c r="H213" s="126" t="s">
        <v>1191</v>
      </c>
      <c r="I213" s="126" t="s">
        <v>622</v>
      </c>
      <c r="J213" s="126" t="s">
        <v>239</v>
      </c>
      <c r="K213" s="132">
        <v>1</v>
      </c>
    </row>
    <row r="214" spans="1:11" x14ac:dyDescent="0.35">
      <c r="A214" s="126" t="s">
        <v>59</v>
      </c>
      <c r="B214" s="127">
        <v>47584</v>
      </c>
      <c r="C214" s="126" t="s">
        <v>926</v>
      </c>
      <c r="D214" s="126" t="s">
        <v>403</v>
      </c>
      <c r="E214" s="132">
        <v>6</v>
      </c>
      <c r="F214" s="132">
        <v>2</v>
      </c>
      <c r="G214" s="126">
        <v>2081566</v>
      </c>
      <c r="H214" s="126" t="s">
        <v>649</v>
      </c>
      <c r="I214" s="126" t="s">
        <v>927</v>
      </c>
      <c r="J214" s="126" t="s">
        <v>436</v>
      </c>
      <c r="K214" s="132">
        <v>1</v>
      </c>
    </row>
    <row r="215" spans="1:11" x14ac:dyDescent="0.35">
      <c r="A215" s="126" t="s">
        <v>59</v>
      </c>
      <c r="B215" s="127">
        <v>47584</v>
      </c>
      <c r="C215" s="126" t="s">
        <v>926</v>
      </c>
      <c r="D215" s="126" t="s">
        <v>403</v>
      </c>
      <c r="E215" s="132">
        <v>6</v>
      </c>
      <c r="F215" s="132">
        <v>3</v>
      </c>
      <c r="G215" s="126">
        <v>1654794</v>
      </c>
      <c r="H215" s="126" t="s">
        <v>330</v>
      </c>
      <c r="I215" s="126" t="s">
        <v>212</v>
      </c>
      <c r="J215" s="126" t="s">
        <v>281</v>
      </c>
      <c r="K215" s="132">
        <v>1</v>
      </c>
    </row>
    <row r="216" spans="1:11" x14ac:dyDescent="0.35">
      <c r="A216" s="126" t="s">
        <v>59</v>
      </c>
      <c r="B216" s="127">
        <v>47584</v>
      </c>
      <c r="C216" s="126" t="s">
        <v>926</v>
      </c>
      <c r="D216" s="126" t="s">
        <v>403</v>
      </c>
      <c r="E216" s="132">
        <v>6</v>
      </c>
      <c r="F216" s="132">
        <v>4</v>
      </c>
      <c r="G216" s="126">
        <v>1733965</v>
      </c>
      <c r="H216" s="126" t="s">
        <v>222</v>
      </c>
      <c r="I216" s="126" t="s">
        <v>1213</v>
      </c>
      <c r="J216" s="126" t="s">
        <v>813</v>
      </c>
      <c r="K216" s="132">
        <v>1</v>
      </c>
    </row>
    <row r="217" spans="1:11" x14ac:dyDescent="0.35">
      <c r="A217" s="126" t="s">
        <v>59</v>
      </c>
      <c r="B217" s="127">
        <v>47584</v>
      </c>
      <c r="C217" s="126" t="s">
        <v>926</v>
      </c>
      <c r="D217" s="126" t="s">
        <v>403</v>
      </c>
      <c r="E217" s="132">
        <v>6</v>
      </c>
      <c r="F217" s="132">
        <v>5</v>
      </c>
      <c r="G217" s="126">
        <v>2175324</v>
      </c>
      <c r="H217" s="126" t="s">
        <v>300</v>
      </c>
      <c r="I217" s="126" t="s">
        <v>809</v>
      </c>
      <c r="J217" s="126" t="s">
        <v>264</v>
      </c>
      <c r="K217" s="132">
        <v>1</v>
      </c>
    </row>
    <row r="218" spans="1:11" x14ac:dyDescent="0.35">
      <c r="A218" s="126" t="s">
        <v>59</v>
      </c>
      <c r="B218" s="127">
        <v>47584</v>
      </c>
      <c r="C218" s="126" t="s">
        <v>926</v>
      </c>
      <c r="D218" s="126" t="s">
        <v>403</v>
      </c>
      <c r="E218" s="132">
        <v>6</v>
      </c>
      <c r="F218" s="132">
        <v>6</v>
      </c>
      <c r="G218" s="126">
        <v>2304900</v>
      </c>
      <c r="H218" s="126" t="s">
        <v>1156</v>
      </c>
      <c r="I218" s="126" t="s">
        <v>1155</v>
      </c>
      <c r="J218" s="126" t="s">
        <v>221</v>
      </c>
      <c r="K218" s="132">
        <v>1</v>
      </c>
    </row>
    <row r="219" spans="1:11" x14ac:dyDescent="0.35">
      <c r="A219" s="126" t="s">
        <v>59</v>
      </c>
      <c r="B219" s="127">
        <v>47584</v>
      </c>
      <c r="C219" s="126" t="s">
        <v>926</v>
      </c>
      <c r="D219" s="126" t="s">
        <v>403</v>
      </c>
      <c r="E219" s="132">
        <v>6</v>
      </c>
      <c r="F219" s="132">
        <v>7</v>
      </c>
      <c r="G219" s="126">
        <v>1961296</v>
      </c>
      <c r="H219" s="126" t="s">
        <v>699</v>
      </c>
      <c r="I219" s="126" t="s">
        <v>700</v>
      </c>
      <c r="J219" s="126" t="s">
        <v>262</v>
      </c>
      <c r="K219" s="132">
        <v>1</v>
      </c>
    </row>
    <row r="220" spans="1:11" x14ac:dyDescent="0.35">
      <c r="A220" s="126" t="s">
        <v>59</v>
      </c>
      <c r="B220" s="127">
        <v>47584</v>
      </c>
      <c r="C220" s="126" t="s">
        <v>926</v>
      </c>
      <c r="D220" s="126" t="s">
        <v>403</v>
      </c>
      <c r="E220" s="132">
        <v>6</v>
      </c>
      <c r="F220" s="132">
        <v>8</v>
      </c>
      <c r="G220" s="126">
        <v>1798661</v>
      </c>
      <c r="H220" s="126" t="s">
        <v>141</v>
      </c>
      <c r="I220" s="126" t="s">
        <v>1223</v>
      </c>
      <c r="J220" s="126" t="s">
        <v>296</v>
      </c>
      <c r="K220" s="132">
        <v>1</v>
      </c>
    </row>
    <row r="221" spans="1:11" x14ac:dyDescent="0.35">
      <c r="A221" s="126" t="s">
        <v>59</v>
      </c>
      <c r="B221" s="127">
        <v>47584</v>
      </c>
      <c r="C221" s="126" t="s">
        <v>926</v>
      </c>
      <c r="D221" s="126" t="s">
        <v>403</v>
      </c>
      <c r="E221" s="132">
        <v>6</v>
      </c>
      <c r="F221" s="132">
        <v>9</v>
      </c>
      <c r="G221" s="126">
        <v>2527010</v>
      </c>
      <c r="H221" s="126" t="s">
        <v>238</v>
      </c>
      <c r="I221" s="126" t="s">
        <v>631</v>
      </c>
      <c r="J221" s="126" t="s">
        <v>179</v>
      </c>
      <c r="K221" s="132">
        <v>1</v>
      </c>
    </row>
    <row r="222" spans="1:11" x14ac:dyDescent="0.35">
      <c r="A222" s="126" t="s">
        <v>59</v>
      </c>
      <c r="B222" s="127">
        <v>47584</v>
      </c>
      <c r="C222" s="126" t="s">
        <v>926</v>
      </c>
      <c r="D222" s="126" t="s">
        <v>403</v>
      </c>
      <c r="E222" s="132">
        <v>6</v>
      </c>
      <c r="F222" s="132">
        <v>10</v>
      </c>
      <c r="G222" s="126">
        <v>2867465</v>
      </c>
      <c r="H222" s="126" t="s">
        <v>1021</v>
      </c>
      <c r="I222" s="126" t="s">
        <v>1020</v>
      </c>
      <c r="J222" s="126" t="s">
        <v>292</v>
      </c>
      <c r="K222" s="132">
        <v>1</v>
      </c>
    </row>
    <row r="223" spans="1:11" x14ac:dyDescent="0.35">
      <c r="A223" s="126" t="s">
        <v>59</v>
      </c>
      <c r="B223" s="127">
        <v>47584</v>
      </c>
      <c r="C223" s="126" t="s">
        <v>926</v>
      </c>
      <c r="D223" s="126" t="s">
        <v>403</v>
      </c>
      <c r="E223" s="132">
        <v>6</v>
      </c>
      <c r="F223" s="132">
        <v>11</v>
      </c>
      <c r="G223" s="126">
        <v>1929040</v>
      </c>
      <c r="H223" s="126" t="s">
        <v>381</v>
      </c>
      <c r="I223" s="126" t="s">
        <v>972</v>
      </c>
      <c r="J223" s="126" t="s">
        <v>847</v>
      </c>
      <c r="K223" s="132">
        <v>1</v>
      </c>
    </row>
    <row r="224" spans="1:11" x14ac:dyDescent="0.35">
      <c r="A224" s="126" t="s">
        <v>59</v>
      </c>
      <c r="B224" s="127">
        <v>47584</v>
      </c>
      <c r="C224" s="126" t="s">
        <v>926</v>
      </c>
      <c r="D224" s="126" t="s">
        <v>403</v>
      </c>
      <c r="E224" s="132">
        <v>6</v>
      </c>
      <c r="F224" s="132">
        <v>12</v>
      </c>
      <c r="G224" s="126">
        <v>2181603</v>
      </c>
      <c r="H224" s="126" t="s">
        <v>1209</v>
      </c>
      <c r="I224" s="126" t="s">
        <v>186</v>
      </c>
      <c r="J224" s="126" t="s">
        <v>273</v>
      </c>
      <c r="K224" s="132">
        <v>1</v>
      </c>
    </row>
    <row r="225" spans="1:11" x14ac:dyDescent="0.35">
      <c r="A225" s="126" t="s">
        <v>59</v>
      </c>
      <c r="B225" s="127">
        <v>47584</v>
      </c>
      <c r="C225" s="126" t="s">
        <v>926</v>
      </c>
      <c r="D225" s="126" t="s">
        <v>403</v>
      </c>
      <c r="E225" s="132">
        <v>6</v>
      </c>
      <c r="F225" s="132">
        <v>13</v>
      </c>
      <c r="G225" s="126">
        <v>3357225</v>
      </c>
      <c r="H225" s="126" t="s">
        <v>1196</v>
      </c>
      <c r="I225" s="126" t="s">
        <v>124</v>
      </c>
      <c r="J225" s="126" t="s">
        <v>531</v>
      </c>
      <c r="K225" s="132">
        <v>1</v>
      </c>
    </row>
    <row r="226" spans="1:11" x14ac:dyDescent="0.35">
      <c r="A226" s="126" t="s">
        <v>59</v>
      </c>
      <c r="B226" s="127">
        <v>47584</v>
      </c>
      <c r="C226" s="126" t="s">
        <v>926</v>
      </c>
      <c r="D226" s="126" t="s">
        <v>403</v>
      </c>
      <c r="E226" s="132">
        <v>6</v>
      </c>
      <c r="F226" s="132">
        <v>14</v>
      </c>
      <c r="G226" s="126">
        <v>2092938</v>
      </c>
      <c r="H226" s="126" t="s">
        <v>222</v>
      </c>
      <c r="I226" s="126" t="s">
        <v>196</v>
      </c>
      <c r="J226" s="126" t="s">
        <v>1144</v>
      </c>
      <c r="K226" s="132">
        <v>1</v>
      </c>
    </row>
    <row r="227" spans="1:11" x14ac:dyDescent="0.35">
      <c r="A227" s="126" t="s">
        <v>59</v>
      </c>
      <c r="B227" s="127">
        <v>47584</v>
      </c>
      <c r="C227" s="126" t="s">
        <v>926</v>
      </c>
      <c r="D227" s="126" t="s">
        <v>403</v>
      </c>
      <c r="E227" s="132">
        <v>6</v>
      </c>
      <c r="F227" s="132">
        <v>15</v>
      </c>
      <c r="G227" s="126">
        <v>1391027</v>
      </c>
      <c r="H227" s="126" t="s">
        <v>240</v>
      </c>
      <c r="I227" s="126" t="s">
        <v>675</v>
      </c>
      <c r="J227" s="126" t="s">
        <v>221</v>
      </c>
      <c r="K227" s="132">
        <v>1</v>
      </c>
    </row>
    <row r="228" spans="1:11" x14ac:dyDescent="0.35">
      <c r="A228" s="126" t="s">
        <v>59</v>
      </c>
      <c r="B228" s="127">
        <v>47584</v>
      </c>
      <c r="C228" s="126" t="s">
        <v>926</v>
      </c>
      <c r="D228" s="126" t="s">
        <v>403</v>
      </c>
      <c r="E228" s="132">
        <v>6</v>
      </c>
      <c r="F228" s="132">
        <v>16</v>
      </c>
      <c r="G228" s="126">
        <v>2516768</v>
      </c>
      <c r="H228" s="126" t="s">
        <v>1131</v>
      </c>
      <c r="I228" s="126" t="s">
        <v>1130</v>
      </c>
      <c r="J228" s="126" t="s">
        <v>1132</v>
      </c>
      <c r="K228" s="132">
        <v>1</v>
      </c>
    </row>
    <row r="229" spans="1:11" x14ac:dyDescent="0.35">
      <c r="A229" s="126" t="s">
        <v>59</v>
      </c>
      <c r="B229" s="127">
        <v>47577</v>
      </c>
      <c r="C229" s="126" t="s">
        <v>997</v>
      </c>
      <c r="D229" s="126" t="s">
        <v>403</v>
      </c>
      <c r="E229" s="132">
        <v>6</v>
      </c>
      <c r="F229" s="132">
        <v>13</v>
      </c>
      <c r="G229" s="126">
        <v>2008975</v>
      </c>
      <c r="H229" s="126" t="s">
        <v>796</v>
      </c>
      <c r="I229" s="126" t="s">
        <v>1135</v>
      </c>
      <c r="J229" s="126" t="s">
        <v>1136</v>
      </c>
      <c r="K229" s="132">
        <v>2</v>
      </c>
    </row>
    <row r="230" spans="1:11" x14ac:dyDescent="0.35">
      <c r="A230" s="126" t="s">
        <v>59</v>
      </c>
      <c r="B230" s="127">
        <v>47577</v>
      </c>
      <c r="C230" s="126" t="s">
        <v>997</v>
      </c>
      <c r="D230" s="126" t="s">
        <v>403</v>
      </c>
      <c r="E230" s="132">
        <v>6</v>
      </c>
      <c r="F230" s="132">
        <v>14</v>
      </c>
      <c r="G230" s="126">
        <v>2746768</v>
      </c>
      <c r="H230" s="126" t="s">
        <v>633</v>
      </c>
      <c r="I230" s="126" t="s">
        <v>634</v>
      </c>
      <c r="J230" s="126" t="s">
        <v>635</v>
      </c>
      <c r="K230" s="132">
        <v>2</v>
      </c>
    </row>
    <row r="231" spans="1:11" x14ac:dyDescent="0.35">
      <c r="A231" s="126" t="s">
        <v>59</v>
      </c>
      <c r="B231" s="127">
        <v>47577</v>
      </c>
      <c r="C231" s="126" t="s">
        <v>997</v>
      </c>
      <c r="D231" s="126" t="s">
        <v>403</v>
      </c>
      <c r="E231" s="132">
        <v>6</v>
      </c>
      <c r="F231" s="132">
        <v>15</v>
      </c>
      <c r="G231" s="126">
        <v>2219910</v>
      </c>
      <c r="H231" s="126" t="s">
        <v>150</v>
      </c>
      <c r="I231" s="126" t="s">
        <v>148</v>
      </c>
      <c r="J231" s="126" t="s">
        <v>1107</v>
      </c>
      <c r="K231" s="132">
        <v>2</v>
      </c>
    </row>
    <row r="232" spans="1:11" x14ac:dyDescent="0.35">
      <c r="A232" s="126" t="s">
        <v>59</v>
      </c>
      <c r="B232" s="127">
        <v>47577</v>
      </c>
      <c r="C232" s="126" t="s">
        <v>997</v>
      </c>
      <c r="D232" s="126" t="s">
        <v>403</v>
      </c>
      <c r="E232" s="132">
        <v>6</v>
      </c>
      <c r="F232" s="132">
        <v>16</v>
      </c>
      <c r="G232" s="126">
        <v>2387175</v>
      </c>
      <c r="H232" s="126" t="s">
        <v>278</v>
      </c>
      <c r="I232" s="126" t="s">
        <v>306</v>
      </c>
      <c r="J232" s="126" t="s">
        <v>1107</v>
      </c>
      <c r="K232" s="132">
        <v>2</v>
      </c>
    </row>
    <row r="233" spans="1:11" x14ac:dyDescent="0.35">
      <c r="A233" s="126" t="s">
        <v>59</v>
      </c>
      <c r="B233" s="127">
        <v>47577</v>
      </c>
      <c r="C233" s="126" t="s">
        <v>997</v>
      </c>
      <c r="D233" s="126" t="s">
        <v>403</v>
      </c>
      <c r="E233" s="132">
        <v>6</v>
      </c>
      <c r="F233" s="132">
        <v>17</v>
      </c>
      <c r="G233" s="126">
        <v>2970898</v>
      </c>
      <c r="H233" s="126" t="s">
        <v>269</v>
      </c>
      <c r="I233" s="126" t="s">
        <v>317</v>
      </c>
      <c r="J233" s="126" t="s">
        <v>292</v>
      </c>
      <c r="K233" s="132">
        <v>2</v>
      </c>
    </row>
    <row r="234" spans="1:11" x14ac:dyDescent="0.35">
      <c r="A234" s="126" t="s">
        <v>59</v>
      </c>
      <c r="B234" s="127">
        <v>47577</v>
      </c>
      <c r="C234" s="126" t="s">
        <v>997</v>
      </c>
      <c r="D234" s="126" t="s">
        <v>403</v>
      </c>
      <c r="E234" s="132">
        <v>6</v>
      </c>
      <c r="F234" s="132">
        <v>18</v>
      </c>
      <c r="G234" s="126">
        <v>2625811</v>
      </c>
      <c r="H234" s="126" t="s">
        <v>181</v>
      </c>
      <c r="I234" s="126" t="s">
        <v>587</v>
      </c>
      <c r="J234" s="126" t="s">
        <v>995</v>
      </c>
      <c r="K234" s="132">
        <v>2</v>
      </c>
    </row>
    <row r="235" spans="1:11" x14ac:dyDescent="0.35">
      <c r="A235" s="126" t="s">
        <v>59</v>
      </c>
      <c r="B235" s="127">
        <v>47577</v>
      </c>
      <c r="C235" s="126" t="s">
        <v>997</v>
      </c>
      <c r="D235" s="126" t="s">
        <v>403</v>
      </c>
      <c r="E235" s="132">
        <v>6</v>
      </c>
      <c r="F235" s="132">
        <v>19</v>
      </c>
      <c r="G235" s="126">
        <v>1716223</v>
      </c>
      <c r="H235" s="126" t="s">
        <v>1222</v>
      </c>
      <c r="I235" s="126" t="s">
        <v>1221</v>
      </c>
      <c r="J235" s="126" t="s">
        <v>473</v>
      </c>
      <c r="K235" s="132">
        <v>2</v>
      </c>
    </row>
    <row r="236" spans="1:11" x14ac:dyDescent="0.35">
      <c r="A236" s="126" t="s">
        <v>59</v>
      </c>
      <c r="B236" s="127">
        <v>47577</v>
      </c>
      <c r="C236" s="126" t="s">
        <v>997</v>
      </c>
      <c r="D236" s="126" t="s">
        <v>403</v>
      </c>
      <c r="E236" s="132">
        <v>6</v>
      </c>
      <c r="F236" s="132">
        <v>20</v>
      </c>
      <c r="G236" s="126">
        <v>1778455</v>
      </c>
      <c r="H236" s="126" t="s">
        <v>585</v>
      </c>
      <c r="I236" s="126" t="s">
        <v>615</v>
      </c>
      <c r="J236" s="126" t="s">
        <v>546</v>
      </c>
      <c r="K236" s="132">
        <v>2</v>
      </c>
    </row>
    <row r="237" spans="1:11" x14ac:dyDescent="0.35">
      <c r="A237" s="126" t="s">
        <v>59</v>
      </c>
      <c r="B237" s="127">
        <v>47577</v>
      </c>
      <c r="C237" s="126" t="s">
        <v>997</v>
      </c>
      <c r="D237" s="126" t="s">
        <v>403</v>
      </c>
      <c r="E237" s="132">
        <v>6</v>
      </c>
      <c r="F237" s="132">
        <v>21</v>
      </c>
      <c r="G237" s="126">
        <v>2102732</v>
      </c>
      <c r="H237" s="126" t="s">
        <v>266</v>
      </c>
      <c r="I237" s="126" t="s">
        <v>554</v>
      </c>
      <c r="J237" s="126" t="s">
        <v>143</v>
      </c>
      <c r="K237" s="132">
        <v>2</v>
      </c>
    </row>
    <row r="238" spans="1:11" x14ac:dyDescent="0.35">
      <c r="A238" s="126" t="s">
        <v>59</v>
      </c>
      <c r="B238" s="127">
        <v>47577</v>
      </c>
      <c r="C238" s="126" t="s">
        <v>997</v>
      </c>
      <c r="D238" s="126" t="s">
        <v>403</v>
      </c>
      <c r="E238" s="132">
        <v>6</v>
      </c>
      <c r="F238" s="132">
        <v>22</v>
      </c>
      <c r="G238" s="126">
        <v>2423602</v>
      </c>
      <c r="H238" s="126" t="s">
        <v>444</v>
      </c>
      <c r="I238" s="126" t="s">
        <v>423</v>
      </c>
      <c r="J238" s="126" t="s">
        <v>419</v>
      </c>
      <c r="K238" s="132">
        <v>2</v>
      </c>
    </row>
    <row r="239" spans="1:11" x14ac:dyDescent="0.35">
      <c r="A239" s="126" t="s">
        <v>59</v>
      </c>
      <c r="B239" s="127">
        <v>47577</v>
      </c>
      <c r="C239" s="126" t="s">
        <v>997</v>
      </c>
      <c r="D239" s="126" t="s">
        <v>403</v>
      </c>
      <c r="E239" s="132">
        <v>6</v>
      </c>
      <c r="F239" s="132">
        <v>23</v>
      </c>
      <c r="G239" s="126">
        <v>1747176</v>
      </c>
      <c r="H239" s="126" t="s">
        <v>295</v>
      </c>
      <c r="I239" s="126" t="s">
        <v>1142</v>
      </c>
      <c r="J239" s="126" t="s">
        <v>1143</v>
      </c>
      <c r="K239" s="132">
        <v>2</v>
      </c>
    </row>
    <row r="240" spans="1:11" x14ac:dyDescent="0.35">
      <c r="A240" s="126" t="s">
        <v>59</v>
      </c>
      <c r="B240" s="127">
        <v>47577</v>
      </c>
      <c r="C240" s="126" t="s">
        <v>997</v>
      </c>
      <c r="D240" s="126" t="s">
        <v>403</v>
      </c>
      <c r="E240" s="132">
        <v>6</v>
      </c>
      <c r="F240" s="132">
        <v>24</v>
      </c>
      <c r="G240" s="126">
        <v>2219912</v>
      </c>
      <c r="H240" s="126" t="s">
        <v>152</v>
      </c>
      <c r="I240" s="126" t="s">
        <v>148</v>
      </c>
      <c r="J240" s="126" t="s">
        <v>1107</v>
      </c>
      <c r="K240" s="132">
        <v>2</v>
      </c>
    </row>
    <row r="241" spans="1:11" x14ac:dyDescent="0.35">
      <c r="A241" s="126" t="s">
        <v>31</v>
      </c>
      <c r="B241" s="127">
        <v>47586</v>
      </c>
      <c r="C241" s="126" t="s">
        <v>950</v>
      </c>
      <c r="D241" s="126" t="s">
        <v>403</v>
      </c>
      <c r="E241" s="132">
        <v>6</v>
      </c>
      <c r="F241" s="132">
        <v>13</v>
      </c>
      <c r="G241" s="126">
        <v>2296175</v>
      </c>
      <c r="H241" s="126" t="s">
        <v>909</v>
      </c>
      <c r="I241" s="126" t="s">
        <v>1109</v>
      </c>
      <c r="J241" s="126" t="s">
        <v>1107</v>
      </c>
      <c r="K241" s="132">
        <v>3</v>
      </c>
    </row>
    <row r="242" spans="1:11" x14ac:dyDescent="0.35">
      <c r="A242" s="126" t="s">
        <v>31</v>
      </c>
      <c r="B242" s="127">
        <v>47586</v>
      </c>
      <c r="C242" s="126" t="s">
        <v>950</v>
      </c>
      <c r="D242" s="126" t="s">
        <v>403</v>
      </c>
      <c r="E242" s="132">
        <v>6</v>
      </c>
      <c r="F242" s="132">
        <v>14</v>
      </c>
      <c r="G242" s="126">
        <v>2447862</v>
      </c>
      <c r="H242" s="126" t="s">
        <v>663</v>
      </c>
      <c r="I242" s="126" t="s">
        <v>664</v>
      </c>
      <c r="J242" s="126" t="s">
        <v>537</v>
      </c>
      <c r="K242" s="132">
        <v>3</v>
      </c>
    </row>
    <row r="243" spans="1:11" x14ac:dyDescent="0.35">
      <c r="A243" s="126" t="s">
        <v>31</v>
      </c>
      <c r="B243" s="127">
        <v>47586</v>
      </c>
      <c r="C243" s="126" t="s">
        <v>950</v>
      </c>
      <c r="D243" s="126" t="s">
        <v>403</v>
      </c>
      <c r="E243" s="132">
        <v>6</v>
      </c>
      <c r="F243" s="132">
        <v>15</v>
      </c>
      <c r="G243" s="126">
        <v>2016862</v>
      </c>
      <c r="H243" s="126" t="s">
        <v>340</v>
      </c>
      <c r="I243" s="126" t="s">
        <v>341</v>
      </c>
      <c r="J243" s="126" t="s">
        <v>221</v>
      </c>
      <c r="K243" s="132">
        <v>3</v>
      </c>
    </row>
    <row r="244" spans="1:11" x14ac:dyDescent="0.35">
      <c r="A244" s="126" t="s">
        <v>31</v>
      </c>
      <c r="B244" s="127">
        <v>47586</v>
      </c>
      <c r="C244" s="126" t="s">
        <v>950</v>
      </c>
      <c r="D244" s="126" t="s">
        <v>403</v>
      </c>
      <c r="E244" s="132">
        <v>6</v>
      </c>
      <c r="F244" s="132">
        <v>16</v>
      </c>
      <c r="G244" s="126">
        <v>2293872</v>
      </c>
      <c r="H244" s="126" t="s">
        <v>134</v>
      </c>
      <c r="I244" s="126" t="s">
        <v>662</v>
      </c>
      <c r="J244" s="126" t="s">
        <v>263</v>
      </c>
      <c r="K244" s="132">
        <v>3</v>
      </c>
    </row>
    <row r="245" spans="1:11" x14ac:dyDescent="0.35">
      <c r="A245" s="126" t="s">
        <v>31</v>
      </c>
      <c r="B245" s="127">
        <v>47586</v>
      </c>
      <c r="C245" s="126" t="s">
        <v>950</v>
      </c>
      <c r="D245" s="126" t="s">
        <v>403</v>
      </c>
      <c r="E245" s="132">
        <v>6</v>
      </c>
      <c r="F245" s="132">
        <v>17</v>
      </c>
      <c r="G245" s="126">
        <v>2472585</v>
      </c>
      <c r="H245" s="126" t="s">
        <v>229</v>
      </c>
      <c r="I245" s="126" t="s">
        <v>949</v>
      </c>
      <c r="J245" s="126" t="s">
        <v>938</v>
      </c>
      <c r="K245" s="132">
        <v>3</v>
      </c>
    </row>
    <row r="246" spans="1:11" x14ac:dyDescent="0.35">
      <c r="A246" s="126" t="s">
        <v>31</v>
      </c>
      <c r="B246" s="127">
        <v>47586</v>
      </c>
      <c r="C246" s="126" t="s">
        <v>950</v>
      </c>
      <c r="D246" s="126" t="s">
        <v>403</v>
      </c>
      <c r="E246" s="132">
        <v>6</v>
      </c>
      <c r="F246" s="132">
        <v>18</v>
      </c>
      <c r="G246" s="126">
        <v>2507154</v>
      </c>
      <c r="H246" s="126" t="s">
        <v>141</v>
      </c>
      <c r="I246" s="126" t="s">
        <v>337</v>
      </c>
      <c r="J246" s="126" t="s">
        <v>357</v>
      </c>
      <c r="K246" s="132">
        <v>3</v>
      </c>
    </row>
    <row r="247" spans="1:11" x14ac:dyDescent="0.35">
      <c r="A247" s="126" t="s">
        <v>31</v>
      </c>
      <c r="B247" s="127">
        <v>47586</v>
      </c>
      <c r="C247" s="126" t="s">
        <v>950</v>
      </c>
      <c r="D247" s="126" t="s">
        <v>403</v>
      </c>
      <c r="E247" s="132">
        <v>6</v>
      </c>
      <c r="F247" s="132">
        <v>19</v>
      </c>
      <c r="G247" s="126">
        <v>2311414</v>
      </c>
      <c r="H247" s="126" t="s">
        <v>535</v>
      </c>
      <c r="I247" s="126" t="s">
        <v>536</v>
      </c>
      <c r="J247" s="126" t="s">
        <v>537</v>
      </c>
      <c r="K247" s="132">
        <v>3</v>
      </c>
    </row>
    <row r="248" spans="1:11" x14ac:dyDescent="0.35">
      <c r="A248" s="126" t="s">
        <v>31</v>
      </c>
      <c r="B248" s="127">
        <v>47586</v>
      </c>
      <c r="C248" s="126" t="s">
        <v>950</v>
      </c>
      <c r="D248" s="126" t="s">
        <v>403</v>
      </c>
      <c r="E248" s="132">
        <v>6</v>
      </c>
      <c r="F248" s="132">
        <v>20</v>
      </c>
      <c r="G248" s="126">
        <v>2453135</v>
      </c>
      <c r="H248" s="126" t="s">
        <v>627</v>
      </c>
      <c r="I248" s="126" t="s">
        <v>724</v>
      </c>
      <c r="J248" s="126" t="s">
        <v>224</v>
      </c>
      <c r="K248" s="132">
        <v>3</v>
      </c>
    </row>
    <row r="249" spans="1:11" x14ac:dyDescent="0.35">
      <c r="A249" s="126" t="s">
        <v>31</v>
      </c>
      <c r="B249" s="127">
        <v>47586</v>
      </c>
      <c r="C249" s="126" t="s">
        <v>950</v>
      </c>
      <c r="D249" s="126" t="s">
        <v>403</v>
      </c>
      <c r="E249" s="132">
        <v>6</v>
      </c>
      <c r="F249" s="132">
        <v>21</v>
      </c>
      <c r="G249" s="126">
        <v>2507161</v>
      </c>
      <c r="H249" s="126" t="s">
        <v>385</v>
      </c>
      <c r="I249" s="126" t="s">
        <v>1163</v>
      </c>
      <c r="J249" s="126" t="s">
        <v>357</v>
      </c>
      <c r="K249" s="132">
        <v>3</v>
      </c>
    </row>
    <row r="250" spans="1:11" x14ac:dyDescent="0.35">
      <c r="A250" s="126" t="s">
        <v>31</v>
      </c>
      <c r="B250" s="127">
        <v>47586</v>
      </c>
      <c r="C250" s="126" t="s">
        <v>950</v>
      </c>
      <c r="D250" s="126" t="s">
        <v>403</v>
      </c>
      <c r="E250" s="132">
        <v>6</v>
      </c>
      <c r="F250" s="132">
        <v>22</v>
      </c>
      <c r="G250" s="126">
        <v>2304858</v>
      </c>
      <c r="H250" s="126" t="s">
        <v>141</v>
      </c>
      <c r="I250" s="126" t="s">
        <v>523</v>
      </c>
      <c r="J250" s="126" t="s">
        <v>524</v>
      </c>
      <c r="K250" s="132">
        <v>3</v>
      </c>
    </row>
    <row r="251" spans="1:11" x14ac:dyDescent="0.35">
      <c r="A251" s="126" t="s">
        <v>31</v>
      </c>
      <c r="B251" s="127">
        <v>47586</v>
      </c>
      <c r="C251" s="126" t="s">
        <v>950</v>
      </c>
      <c r="D251" s="126" t="s">
        <v>403</v>
      </c>
      <c r="E251" s="132">
        <v>6</v>
      </c>
      <c r="F251" s="132">
        <v>23</v>
      </c>
      <c r="G251" s="126">
        <v>2721708</v>
      </c>
      <c r="H251" s="126" t="s">
        <v>238</v>
      </c>
      <c r="I251" s="126" t="s">
        <v>665</v>
      </c>
      <c r="J251" s="126" t="s">
        <v>531</v>
      </c>
      <c r="K251" s="132">
        <v>3</v>
      </c>
    </row>
    <row r="252" spans="1:11" x14ac:dyDescent="0.35">
      <c r="A252" s="126" t="s">
        <v>31</v>
      </c>
      <c r="B252" s="127">
        <v>47586</v>
      </c>
      <c r="C252" s="126" t="s">
        <v>950</v>
      </c>
      <c r="D252" s="126" t="s">
        <v>403</v>
      </c>
      <c r="E252" s="132">
        <v>6</v>
      </c>
      <c r="F252" s="132">
        <v>24</v>
      </c>
      <c r="G252" s="126">
        <v>3181629</v>
      </c>
      <c r="H252" s="126" t="s">
        <v>1200</v>
      </c>
      <c r="I252" s="126" t="s">
        <v>251</v>
      </c>
      <c r="J252" s="126" t="s">
        <v>531</v>
      </c>
      <c r="K252" s="132">
        <v>3</v>
      </c>
    </row>
    <row r="253" spans="1:11" x14ac:dyDescent="0.35">
      <c r="A253" s="126" t="s">
        <v>39</v>
      </c>
      <c r="B253" s="127">
        <v>47606</v>
      </c>
      <c r="C253" s="126" t="s">
        <v>999</v>
      </c>
      <c r="D253" s="126" t="s">
        <v>403</v>
      </c>
      <c r="E253" s="132">
        <v>6</v>
      </c>
      <c r="F253" s="132">
        <v>15</v>
      </c>
      <c r="G253" s="126">
        <v>2503078</v>
      </c>
      <c r="H253" s="126" t="s">
        <v>623</v>
      </c>
      <c r="I253" s="126" t="s">
        <v>1339</v>
      </c>
      <c r="J253" s="126" t="s">
        <v>347</v>
      </c>
      <c r="K253" s="132">
        <v>4</v>
      </c>
    </row>
    <row r="254" spans="1:11" x14ac:dyDescent="0.35">
      <c r="A254" s="126" t="s">
        <v>39</v>
      </c>
      <c r="B254" s="127">
        <v>47606</v>
      </c>
      <c r="C254" s="126" t="s">
        <v>999</v>
      </c>
      <c r="D254" s="126" t="s">
        <v>403</v>
      </c>
      <c r="E254" s="132">
        <v>6</v>
      </c>
      <c r="F254" s="132">
        <v>16</v>
      </c>
      <c r="G254" s="126">
        <v>2520391</v>
      </c>
      <c r="H254" s="126" t="s">
        <v>598</v>
      </c>
      <c r="I254" s="126" t="s">
        <v>391</v>
      </c>
      <c r="J254" s="126" t="s">
        <v>387</v>
      </c>
      <c r="K254" s="132">
        <v>4</v>
      </c>
    </row>
    <row r="255" spans="1:11" x14ac:dyDescent="0.35">
      <c r="A255" s="126" t="s">
        <v>39</v>
      </c>
      <c r="B255" s="127">
        <v>47606</v>
      </c>
      <c r="C255" s="126" t="s">
        <v>999</v>
      </c>
      <c r="D255" s="126" t="s">
        <v>403</v>
      </c>
      <c r="E255" s="132">
        <v>6</v>
      </c>
      <c r="F255" s="132">
        <v>17</v>
      </c>
      <c r="G255" s="126">
        <v>2964892</v>
      </c>
      <c r="H255" s="126" t="s">
        <v>139</v>
      </c>
      <c r="I255" s="126" t="s">
        <v>596</v>
      </c>
      <c r="J255" s="126" t="s">
        <v>125</v>
      </c>
      <c r="K255" s="132">
        <v>4</v>
      </c>
    </row>
    <row r="256" spans="1:11" x14ac:dyDescent="0.35">
      <c r="A256" s="126" t="s">
        <v>39</v>
      </c>
      <c r="B256" s="127">
        <v>47606</v>
      </c>
      <c r="C256" s="126" t="s">
        <v>999</v>
      </c>
      <c r="D256" s="126" t="s">
        <v>403</v>
      </c>
      <c r="E256" s="132">
        <v>6</v>
      </c>
      <c r="F256" s="132">
        <v>18</v>
      </c>
      <c r="G256" s="126">
        <v>2507159</v>
      </c>
      <c r="H256" s="126" t="s">
        <v>393</v>
      </c>
      <c r="I256" s="126" t="s">
        <v>394</v>
      </c>
      <c r="J256" s="126" t="s">
        <v>357</v>
      </c>
      <c r="K256" s="132">
        <v>4</v>
      </c>
    </row>
    <row r="257" spans="1:11" x14ac:dyDescent="0.35">
      <c r="A257" s="126" t="s">
        <v>39</v>
      </c>
      <c r="B257" s="127">
        <v>47606</v>
      </c>
      <c r="C257" s="126" t="s">
        <v>999</v>
      </c>
      <c r="D257" s="126" t="s">
        <v>403</v>
      </c>
      <c r="E257" s="132">
        <v>6</v>
      </c>
      <c r="F257" s="132">
        <v>19</v>
      </c>
      <c r="G257" s="126">
        <v>2431002</v>
      </c>
      <c r="H257" s="126" t="s">
        <v>383</v>
      </c>
      <c r="I257" s="126" t="s">
        <v>622</v>
      </c>
      <c r="J257" s="126" t="s">
        <v>355</v>
      </c>
      <c r="K257" s="132">
        <v>4</v>
      </c>
    </row>
    <row r="258" spans="1:11" x14ac:dyDescent="0.35">
      <c r="A258" s="126" t="s">
        <v>39</v>
      </c>
      <c r="B258" s="127">
        <v>47606</v>
      </c>
      <c r="C258" s="126" t="s">
        <v>999</v>
      </c>
      <c r="D258" s="126" t="s">
        <v>403</v>
      </c>
      <c r="E258" s="132">
        <v>6</v>
      </c>
      <c r="F258" s="132">
        <v>20</v>
      </c>
      <c r="G258" s="126">
        <v>2869383</v>
      </c>
      <c r="H258" s="126" t="s">
        <v>300</v>
      </c>
      <c r="I258" s="126" t="s">
        <v>399</v>
      </c>
      <c r="J258" s="126" t="s">
        <v>347</v>
      </c>
      <c r="K258" s="132">
        <v>4</v>
      </c>
    </row>
    <row r="259" spans="1:11" x14ac:dyDescent="0.35">
      <c r="A259" s="126" t="s">
        <v>39</v>
      </c>
      <c r="B259" s="127">
        <v>47606</v>
      </c>
      <c r="C259" s="126" t="s">
        <v>999</v>
      </c>
      <c r="D259" s="126" t="s">
        <v>403</v>
      </c>
      <c r="E259" s="132">
        <v>6</v>
      </c>
      <c r="F259" s="132">
        <v>21</v>
      </c>
      <c r="G259" s="126">
        <v>2139808</v>
      </c>
      <c r="H259" s="126" t="s">
        <v>1058</v>
      </c>
      <c r="I259" s="126" t="s">
        <v>346</v>
      </c>
      <c r="J259" s="126" t="s">
        <v>347</v>
      </c>
      <c r="K259" s="132">
        <v>4</v>
      </c>
    </row>
    <row r="260" spans="1:11" x14ac:dyDescent="0.35">
      <c r="A260" s="126" t="s">
        <v>39</v>
      </c>
      <c r="B260" s="127">
        <v>47606</v>
      </c>
      <c r="C260" s="126" t="s">
        <v>999</v>
      </c>
      <c r="D260" s="126" t="s">
        <v>403</v>
      </c>
      <c r="E260" s="132">
        <v>6</v>
      </c>
      <c r="F260" s="132">
        <v>22</v>
      </c>
      <c r="G260" s="126">
        <v>2502494</v>
      </c>
      <c r="H260" s="126" t="s">
        <v>240</v>
      </c>
      <c r="I260" s="126" t="s">
        <v>391</v>
      </c>
      <c r="J260" s="126" t="s">
        <v>572</v>
      </c>
      <c r="K260" s="132">
        <v>4</v>
      </c>
    </row>
    <row r="261" spans="1:11" x14ac:dyDescent="0.35">
      <c r="A261" s="126" t="s">
        <v>39</v>
      </c>
      <c r="B261" s="127">
        <v>47606</v>
      </c>
      <c r="C261" s="126" t="s">
        <v>999</v>
      </c>
      <c r="D261" s="126" t="s">
        <v>403</v>
      </c>
      <c r="E261" s="132">
        <v>6</v>
      </c>
      <c r="F261" s="132">
        <v>23</v>
      </c>
      <c r="G261" s="126">
        <v>2667710</v>
      </c>
      <c r="H261" s="126" t="s">
        <v>777</v>
      </c>
      <c r="I261" s="126" t="s">
        <v>1059</v>
      </c>
      <c r="J261" s="126" t="s">
        <v>347</v>
      </c>
      <c r="K261" s="132">
        <v>4</v>
      </c>
    </row>
    <row r="262" spans="1:11" x14ac:dyDescent="0.35">
      <c r="A262" s="126" t="s">
        <v>39</v>
      </c>
      <c r="B262" s="127">
        <v>47606</v>
      </c>
      <c r="C262" s="126" t="s">
        <v>999</v>
      </c>
      <c r="D262" s="126" t="s">
        <v>403</v>
      </c>
      <c r="E262" s="132">
        <v>6</v>
      </c>
      <c r="F262" s="132">
        <v>24</v>
      </c>
      <c r="G262" s="126">
        <v>2553443</v>
      </c>
      <c r="H262" s="126" t="s">
        <v>568</v>
      </c>
      <c r="I262" s="126" t="s">
        <v>569</v>
      </c>
      <c r="J262" s="126" t="s">
        <v>570</v>
      </c>
      <c r="K262" s="132">
        <v>4</v>
      </c>
    </row>
    <row r="263" spans="1:11" x14ac:dyDescent="0.35">
      <c r="A263" s="126" t="s">
        <v>39</v>
      </c>
      <c r="B263" s="127">
        <v>47606</v>
      </c>
      <c r="C263" s="126" t="s">
        <v>999</v>
      </c>
      <c r="D263" s="126" t="s">
        <v>403</v>
      </c>
      <c r="E263" s="132">
        <v>6</v>
      </c>
      <c r="F263" s="132">
        <v>25</v>
      </c>
      <c r="G263" s="126">
        <v>3111332</v>
      </c>
      <c r="H263" s="126" t="s">
        <v>1245</v>
      </c>
      <c r="I263" s="126" t="s">
        <v>1244</v>
      </c>
      <c r="J263" s="126" t="s">
        <v>1246</v>
      </c>
      <c r="K263" s="132">
        <v>4</v>
      </c>
    </row>
    <row r="264" spans="1:11" x14ac:dyDescent="0.35">
      <c r="A264" s="126" t="s">
        <v>39</v>
      </c>
      <c r="B264" s="127">
        <v>47606</v>
      </c>
      <c r="C264" s="126" t="s">
        <v>999</v>
      </c>
      <c r="D264" s="126" t="s">
        <v>403</v>
      </c>
      <c r="E264" s="132">
        <v>6</v>
      </c>
      <c r="F264" s="132">
        <v>26</v>
      </c>
      <c r="G264" s="126">
        <v>2308815</v>
      </c>
      <c r="H264" s="126" t="s">
        <v>139</v>
      </c>
      <c r="I264" s="126" t="s">
        <v>339</v>
      </c>
      <c r="J264" s="126" t="s">
        <v>960</v>
      </c>
      <c r="K264" s="132">
        <v>4</v>
      </c>
    </row>
    <row r="265" spans="1:11" x14ac:dyDescent="0.35">
      <c r="A265" s="126" t="s">
        <v>39</v>
      </c>
      <c r="B265" s="127">
        <v>47606</v>
      </c>
      <c r="C265" s="126" t="s">
        <v>999</v>
      </c>
      <c r="D265" s="126" t="s">
        <v>403</v>
      </c>
      <c r="E265" s="132">
        <v>6</v>
      </c>
      <c r="F265" s="132">
        <v>27</v>
      </c>
      <c r="G265" s="126">
        <v>2543015</v>
      </c>
      <c r="H265" s="126" t="s">
        <v>1093</v>
      </c>
      <c r="I265" s="126" t="s">
        <v>1092</v>
      </c>
      <c r="J265" s="126" t="s">
        <v>264</v>
      </c>
      <c r="K265" s="132">
        <v>4</v>
      </c>
    </row>
    <row r="266" spans="1:11" x14ac:dyDescent="0.35">
      <c r="A266" s="126" t="s">
        <v>39</v>
      </c>
      <c r="B266" s="127">
        <v>47606</v>
      </c>
      <c r="C266" s="126" t="s">
        <v>999</v>
      </c>
      <c r="D266" s="126" t="s">
        <v>403</v>
      </c>
      <c r="E266" s="132">
        <v>6</v>
      </c>
      <c r="F266" s="132">
        <v>28</v>
      </c>
      <c r="G266" s="126">
        <v>1921526</v>
      </c>
      <c r="H266" s="126" t="s">
        <v>386</v>
      </c>
      <c r="I266" s="126" t="s">
        <v>400</v>
      </c>
      <c r="J266" s="126" t="s">
        <v>131</v>
      </c>
      <c r="K266" s="132">
        <v>4</v>
      </c>
    </row>
    <row r="267" spans="1:11" x14ac:dyDescent="0.35">
      <c r="A267" s="126" t="s">
        <v>39</v>
      </c>
      <c r="B267" s="127">
        <v>47605</v>
      </c>
      <c r="C267" s="126" t="s">
        <v>935</v>
      </c>
      <c r="D267" s="126" t="s">
        <v>403</v>
      </c>
      <c r="E267" s="132">
        <v>6</v>
      </c>
      <c r="F267" s="132">
        <v>10</v>
      </c>
      <c r="G267" s="126">
        <v>2285396</v>
      </c>
      <c r="H267" s="126" t="s">
        <v>129</v>
      </c>
      <c r="I267" s="126" t="s">
        <v>443</v>
      </c>
      <c r="J267" s="126" t="s">
        <v>264</v>
      </c>
      <c r="K267" s="132">
        <v>5</v>
      </c>
    </row>
    <row r="268" spans="1:11" x14ac:dyDescent="0.35">
      <c r="A268" s="126" t="s">
        <v>39</v>
      </c>
      <c r="B268" s="127">
        <v>47605</v>
      </c>
      <c r="C268" s="126" t="s">
        <v>935</v>
      </c>
      <c r="D268" s="126" t="s">
        <v>403</v>
      </c>
      <c r="E268" s="132">
        <v>6</v>
      </c>
      <c r="F268" s="132">
        <v>11</v>
      </c>
      <c r="G268" s="126">
        <v>3141036</v>
      </c>
      <c r="H268" s="126" t="s">
        <v>274</v>
      </c>
      <c r="I268" s="126" t="s">
        <v>554</v>
      </c>
      <c r="J268" s="126" t="s">
        <v>143</v>
      </c>
      <c r="K268" s="132">
        <v>5</v>
      </c>
    </row>
    <row r="269" spans="1:11" x14ac:dyDescent="0.35">
      <c r="A269" s="126" t="s">
        <v>39</v>
      </c>
      <c r="B269" s="127">
        <v>47605</v>
      </c>
      <c r="C269" s="126" t="s">
        <v>935</v>
      </c>
      <c r="D269" s="126" t="s">
        <v>403</v>
      </c>
      <c r="E269" s="132">
        <v>6</v>
      </c>
      <c r="F269" s="132">
        <v>12</v>
      </c>
      <c r="G269" s="126">
        <v>2299971</v>
      </c>
      <c r="H269" s="126" t="s">
        <v>367</v>
      </c>
      <c r="I269" s="126" t="s">
        <v>368</v>
      </c>
      <c r="J269" s="126" t="s">
        <v>264</v>
      </c>
      <c r="K269" s="132">
        <v>5</v>
      </c>
    </row>
    <row r="270" spans="1:11" x14ac:dyDescent="0.35">
      <c r="A270" s="126" t="s">
        <v>39</v>
      </c>
      <c r="B270" s="127">
        <v>47605</v>
      </c>
      <c r="C270" s="126" t="s">
        <v>935</v>
      </c>
      <c r="D270" s="126" t="s">
        <v>403</v>
      </c>
      <c r="E270" s="132">
        <v>6</v>
      </c>
      <c r="F270" s="132">
        <v>13</v>
      </c>
      <c r="G270" s="126">
        <v>2498035</v>
      </c>
      <c r="H270" s="126" t="s">
        <v>605</v>
      </c>
      <c r="I270" s="126" t="s">
        <v>606</v>
      </c>
      <c r="J270" s="126" t="s">
        <v>355</v>
      </c>
      <c r="K270" s="132">
        <v>5</v>
      </c>
    </row>
    <row r="271" spans="1:11" x14ac:dyDescent="0.35">
      <c r="A271" s="126" t="s">
        <v>39</v>
      </c>
      <c r="B271" s="127">
        <v>47605</v>
      </c>
      <c r="C271" s="126" t="s">
        <v>935</v>
      </c>
      <c r="D271" s="126" t="s">
        <v>403</v>
      </c>
      <c r="E271" s="132">
        <v>6</v>
      </c>
      <c r="F271" s="132">
        <v>14</v>
      </c>
      <c r="G271" s="126">
        <v>3570061</v>
      </c>
      <c r="H271" s="126" t="s">
        <v>198</v>
      </c>
      <c r="I271" s="126" t="s">
        <v>494</v>
      </c>
      <c r="J271" s="126" t="s">
        <v>189</v>
      </c>
      <c r="K271" s="132">
        <v>5</v>
      </c>
    </row>
    <row r="272" spans="1:11" x14ac:dyDescent="0.35">
      <c r="A272" s="126" t="s">
        <v>39</v>
      </c>
      <c r="B272" s="127">
        <v>47605</v>
      </c>
      <c r="C272" s="126" t="s">
        <v>935</v>
      </c>
      <c r="D272" s="126" t="s">
        <v>403</v>
      </c>
      <c r="E272" s="132">
        <v>6</v>
      </c>
      <c r="F272" s="132">
        <v>15</v>
      </c>
      <c r="G272" s="126">
        <v>2917178</v>
      </c>
      <c r="H272" s="126" t="s">
        <v>150</v>
      </c>
      <c r="I272" s="126" t="s">
        <v>1189</v>
      </c>
      <c r="J272" s="126" t="s">
        <v>1315</v>
      </c>
      <c r="K272" s="132">
        <v>5</v>
      </c>
    </row>
    <row r="273" spans="1:11" x14ac:dyDescent="0.35">
      <c r="A273" s="126" t="s">
        <v>39</v>
      </c>
      <c r="B273" s="127">
        <v>47605</v>
      </c>
      <c r="C273" s="126" t="s">
        <v>935</v>
      </c>
      <c r="D273" s="126" t="s">
        <v>403</v>
      </c>
      <c r="E273" s="132">
        <v>6</v>
      </c>
      <c r="F273" s="132">
        <v>16</v>
      </c>
      <c r="G273" s="126">
        <v>2321048</v>
      </c>
      <c r="H273" s="126" t="s">
        <v>144</v>
      </c>
      <c r="I273" s="126" t="s">
        <v>376</v>
      </c>
      <c r="J273" s="126" t="s">
        <v>352</v>
      </c>
      <c r="K273" s="132">
        <v>5</v>
      </c>
    </row>
    <row r="274" spans="1:11" x14ac:dyDescent="0.35">
      <c r="A274" s="126" t="s">
        <v>39</v>
      </c>
      <c r="B274" s="127">
        <v>47605</v>
      </c>
      <c r="C274" s="126" t="s">
        <v>935</v>
      </c>
      <c r="D274" s="126" t="s">
        <v>403</v>
      </c>
      <c r="E274" s="132">
        <v>6</v>
      </c>
      <c r="F274" s="132">
        <v>17</v>
      </c>
      <c r="G274" s="126">
        <v>2736439</v>
      </c>
      <c r="H274" s="126" t="s">
        <v>348</v>
      </c>
      <c r="I274" s="126" t="s">
        <v>374</v>
      </c>
      <c r="J274" s="126" t="s">
        <v>867</v>
      </c>
      <c r="K274" s="132">
        <v>5</v>
      </c>
    </row>
    <row r="275" spans="1:11" x14ac:dyDescent="0.35">
      <c r="A275" s="126" t="s">
        <v>39</v>
      </c>
      <c r="B275" s="127">
        <v>47605</v>
      </c>
      <c r="C275" s="126" t="s">
        <v>935</v>
      </c>
      <c r="D275" s="126" t="s">
        <v>403</v>
      </c>
      <c r="E275" s="132">
        <v>6</v>
      </c>
      <c r="F275" s="132">
        <v>18</v>
      </c>
      <c r="G275" s="126">
        <v>2184370</v>
      </c>
      <c r="H275" s="126" t="s">
        <v>377</v>
      </c>
      <c r="I275" s="126" t="s">
        <v>378</v>
      </c>
      <c r="J275" s="126" t="s">
        <v>352</v>
      </c>
      <c r="K275" s="132">
        <v>5</v>
      </c>
    </row>
    <row r="276" spans="1:11" x14ac:dyDescent="0.35">
      <c r="A276" s="126" t="s">
        <v>59</v>
      </c>
      <c r="B276" s="127">
        <v>47584</v>
      </c>
      <c r="C276" s="126" t="s">
        <v>926</v>
      </c>
      <c r="D276" s="126" t="s">
        <v>403</v>
      </c>
      <c r="E276" s="132">
        <v>7</v>
      </c>
      <c r="F276" s="132">
        <v>17</v>
      </c>
      <c r="G276" s="126">
        <v>1424149</v>
      </c>
      <c r="H276" s="126" t="s">
        <v>434</v>
      </c>
      <c r="I276" s="126" t="s">
        <v>138</v>
      </c>
      <c r="J276" s="126" t="s">
        <v>221</v>
      </c>
      <c r="K276" s="132">
        <v>1</v>
      </c>
    </row>
    <row r="277" spans="1:11" x14ac:dyDescent="0.35">
      <c r="A277" s="126" t="s">
        <v>59</v>
      </c>
      <c r="B277" s="127">
        <v>47584</v>
      </c>
      <c r="C277" s="126" t="s">
        <v>926</v>
      </c>
      <c r="D277" s="126" t="s">
        <v>403</v>
      </c>
      <c r="E277" s="132">
        <v>7</v>
      </c>
      <c r="F277" s="132">
        <v>18</v>
      </c>
      <c r="G277" s="126">
        <v>1661659</v>
      </c>
      <c r="H277" s="126" t="s">
        <v>222</v>
      </c>
      <c r="I277" s="126" t="s">
        <v>721</v>
      </c>
      <c r="J277" s="126" t="s">
        <v>128</v>
      </c>
      <c r="K277" s="132">
        <v>1</v>
      </c>
    </row>
    <row r="278" spans="1:11" x14ac:dyDescent="0.35">
      <c r="A278" s="126" t="s">
        <v>59</v>
      </c>
      <c r="B278" s="127">
        <v>47584</v>
      </c>
      <c r="C278" s="126" t="s">
        <v>926</v>
      </c>
      <c r="D278" s="126" t="s">
        <v>403</v>
      </c>
      <c r="E278" s="132">
        <v>7</v>
      </c>
      <c r="F278" s="132">
        <v>19</v>
      </c>
      <c r="G278" s="126">
        <v>2475129</v>
      </c>
      <c r="H278" s="126" t="s">
        <v>237</v>
      </c>
      <c r="I278" s="126" t="s">
        <v>1357</v>
      </c>
      <c r="J278" s="126" t="s">
        <v>267</v>
      </c>
      <c r="K278" s="132">
        <v>1</v>
      </c>
    </row>
    <row r="279" spans="1:11" x14ac:dyDescent="0.35">
      <c r="A279" s="126" t="s">
        <v>59</v>
      </c>
      <c r="B279" s="127">
        <v>47584</v>
      </c>
      <c r="C279" s="126" t="s">
        <v>926</v>
      </c>
      <c r="D279" s="126" t="s">
        <v>403</v>
      </c>
      <c r="E279" s="132">
        <v>7</v>
      </c>
      <c r="F279" s="132">
        <v>20</v>
      </c>
      <c r="G279" s="126">
        <v>3050615</v>
      </c>
      <c r="H279" s="126" t="s">
        <v>258</v>
      </c>
      <c r="I279" s="126" t="s">
        <v>318</v>
      </c>
      <c r="J279" s="126" t="s">
        <v>632</v>
      </c>
      <c r="K279" s="132">
        <v>1</v>
      </c>
    </row>
    <row r="280" spans="1:11" x14ac:dyDescent="0.35">
      <c r="A280" s="126" t="s">
        <v>59</v>
      </c>
      <c r="B280" s="127">
        <v>47584</v>
      </c>
      <c r="C280" s="126" t="s">
        <v>926</v>
      </c>
      <c r="D280" s="126" t="s">
        <v>403</v>
      </c>
      <c r="E280" s="132">
        <v>7</v>
      </c>
      <c r="F280" s="132">
        <v>21</v>
      </c>
      <c r="G280" s="126">
        <v>2267605</v>
      </c>
      <c r="H280" s="126" t="s">
        <v>647</v>
      </c>
      <c r="I280" s="126" t="s">
        <v>648</v>
      </c>
      <c r="J280" s="126" t="s">
        <v>262</v>
      </c>
      <c r="K280" s="132">
        <v>1</v>
      </c>
    </row>
    <row r="281" spans="1:11" x14ac:dyDescent="0.35">
      <c r="A281" s="126" t="s">
        <v>59</v>
      </c>
      <c r="B281" s="127">
        <v>47584</v>
      </c>
      <c r="C281" s="126" t="s">
        <v>926</v>
      </c>
      <c r="D281" s="126" t="s">
        <v>403</v>
      </c>
      <c r="E281" s="132">
        <v>7</v>
      </c>
      <c r="F281" s="132">
        <v>22</v>
      </c>
      <c r="G281" s="126">
        <v>2949714</v>
      </c>
      <c r="H281" s="126" t="s">
        <v>929</v>
      </c>
      <c r="I281" s="126" t="s">
        <v>928</v>
      </c>
      <c r="J281" s="126" t="s">
        <v>436</v>
      </c>
      <c r="K281" s="132">
        <v>1</v>
      </c>
    </row>
    <row r="282" spans="1:11" x14ac:dyDescent="0.35">
      <c r="A282" s="126" t="s">
        <v>59</v>
      </c>
      <c r="B282" s="127">
        <v>47584</v>
      </c>
      <c r="C282" s="126" t="s">
        <v>926</v>
      </c>
      <c r="D282" s="126" t="s">
        <v>403</v>
      </c>
      <c r="E282" s="132">
        <v>7</v>
      </c>
      <c r="F282" s="132">
        <v>23</v>
      </c>
      <c r="G282" s="126">
        <v>2095738</v>
      </c>
      <c r="H282" s="126" t="s">
        <v>139</v>
      </c>
      <c r="I282" s="126" t="s">
        <v>1385</v>
      </c>
      <c r="J282" s="126" t="s">
        <v>1386</v>
      </c>
      <c r="K282" s="132">
        <v>1</v>
      </c>
    </row>
    <row r="283" spans="1:11" x14ac:dyDescent="0.35">
      <c r="A283" s="126" t="s">
        <v>59</v>
      </c>
      <c r="B283" s="127">
        <v>47584</v>
      </c>
      <c r="C283" s="126" t="s">
        <v>926</v>
      </c>
      <c r="D283" s="126" t="s">
        <v>403</v>
      </c>
      <c r="E283" s="132">
        <v>7</v>
      </c>
      <c r="F283" s="132">
        <v>24</v>
      </c>
      <c r="G283" s="126">
        <v>1730587</v>
      </c>
      <c r="H283" s="126" t="s">
        <v>431</v>
      </c>
      <c r="I283" s="126" t="s">
        <v>124</v>
      </c>
      <c r="J283" s="126" t="s">
        <v>273</v>
      </c>
      <c r="K283" s="132">
        <v>1</v>
      </c>
    </row>
    <row r="284" spans="1:11" x14ac:dyDescent="0.35">
      <c r="A284" s="126" t="s">
        <v>59</v>
      </c>
      <c r="B284" s="127">
        <v>47584</v>
      </c>
      <c r="C284" s="126" t="s">
        <v>926</v>
      </c>
      <c r="D284" s="126" t="s">
        <v>403</v>
      </c>
      <c r="E284" s="132">
        <v>7</v>
      </c>
      <c r="F284" s="132">
        <v>25</v>
      </c>
      <c r="G284" s="126">
        <v>2490428</v>
      </c>
      <c r="H284" s="126" t="s">
        <v>222</v>
      </c>
      <c r="I284" s="126" t="s">
        <v>223</v>
      </c>
      <c r="J284" s="126" t="s">
        <v>1144</v>
      </c>
      <c r="K284" s="132">
        <v>1</v>
      </c>
    </row>
    <row r="285" spans="1:11" x14ac:dyDescent="0.35">
      <c r="A285" s="126" t="s">
        <v>59</v>
      </c>
      <c r="B285" s="127">
        <v>47584</v>
      </c>
      <c r="C285" s="126" t="s">
        <v>926</v>
      </c>
      <c r="D285" s="126" t="s">
        <v>403</v>
      </c>
      <c r="E285" s="132">
        <v>7</v>
      </c>
      <c r="F285" s="132">
        <v>26</v>
      </c>
      <c r="G285" s="126">
        <v>2476131</v>
      </c>
      <c r="H285" s="126" t="s">
        <v>627</v>
      </c>
      <c r="I285" s="126" t="s">
        <v>673</v>
      </c>
      <c r="J285" s="126" t="s">
        <v>546</v>
      </c>
      <c r="K285" s="132">
        <v>1</v>
      </c>
    </row>
    <row r="286" spans="1:11" x14ac:dyDescent="0.35">
      <c r="A286" s="126" t="s">
        <v>59</v>
      </c>
      <c r="B286" s="127">
        <v>47584</v>
      </c>
      <c r="C286" s="126" t="s">
        <v>926</v>
      </c>
      <c r="D286" s="126" t="s">
        <v>403</v>
      </c>
      <c r="E286" s="132">
        <v>7</v>
      </c>
      <c r="F286" s="132">
        <v>27</v>
      </c>
      <c r="G286" s="126">
        <v>2911814</v>
      </c>
      <c r="H286" s="126" t="s">
        <v>397</v>
      </c>
      <c r="I286" s="126" t="s">
        <v>626</v>
      </c>
      <c r="J286" s="126" t="s">
        <v>267</v>
      </c>
      <c r="K286" s="132">
        <v>1</v>
      </c>
    </row>
    <row r="287" spans="1:11" x14ac:dyDescent="0.35">
      <c r="A287" s="126" t="s">
        <v>59</v>
      </c>
      <c r="B287" s="127">
        <v>47584</v>
      </c>
      <c r="C287" s="126" t="s">
        <v>926</v>
      </c>
      <c r="D287" s="126" t="s">
        <v>403</v>
      </c>
      <c r="E287" s="132">
        <v>7</v>
      </c>
      <c r="F287" s="132">
        <v>28</v>
      </c>
      <c r="G287" s="126">
        <v>1681240</v>
      </c>
      <c r="H287" s="126" t="s">
        <v>139</v>
      </c>
      <c r="I287" s="126" t="s">
        <v>701</v>
      </c>
      <c r="J287" s="126" t="s">
        <v>235</v>
      </c>
      <c r="K287" s="132">
        <v>1</v>
      </c>
    </row>
    <row r="288" spans="1:11" x14ac:dyDescent="0.35">
      <c r="A288" s="126" t="s">
        <v>59</v>
      </c>
      <c r="B288" s="127">
        <v>47584</v>
      </c>
      <c r="C288" s="126" t="s">
        <v>926</v>
      </c>
      <c r="D288" s="126" t="s">
        <v>403</v>
      </c>
      <c r="E288" s="132">
        <v>7</v>
      </c>
      <c r="F288" s="132">
        <v>29</v>
      </c>
      <c r="G288" s="126">
        <v>1956306</v>
      </c>
      <c r="H288" s="126" t="s">
        <v>238</v>
      </c>
      <c r="I288" s="126" t="s">
        <v>933</v>
      </c>
      <c r="J288" s="126" t="s">
        <v>655</v>
      </c>
      <c r="K288" s="132">
        <v>1</v>
      </c>
    </row>
    <row r="289" spans="1:11" x14ac:dyDescent="0.35">
      <c r="A289" s="126" t="s">
        <v>59</v>
      </c>
      <c r="B289" s="127">
        <v>47584</v>
      </c>
      <c r="C289" s="126" t="s">
        <v>926</v>
      </c>
      <c r="D289" s="126" t="s">
        <v>403</v>
      </c>
      <c r="E289" s="132">
        <v>7</v>
      </c>
      <c r="F289" s="132">
        <v>30</v>
      </c>
      <c r="G289" s="126">
        <v>2107742</v>
      </c>
      <c r="H289" s="126" t="s">
        <v>1191</v>
      </c>
      <c r="I289" s="126" t="s">
        <v>611</v>
      </c>
      <c r="J289" s="126" t="s">
        <v>239</v>
      </c>
      <c r="K289" s="132">
        <v>1</v>
      </c>
    </row>
    <row r="290" spans="1:11" x14ac:dyDescent="0.35">
      <c r="A290" s="126" t="s">
        <v>59</v>
      </c>
      <c r="B290" s="127">
        <v>47584</v>
      </c>
      <c r="C290" s="126" t="s">
        <v>926</v>
      </c>
      <c r="D290" s="126" t="s">
        <v>403</v>
      </c>
      <c r="E290" s="132">
        <v>7</v>
      </c>
      <c r="F290" s="132">
        <v>31</v>
      </c>
      <c r="G290" s="126">
        <v>2965298</v>
      </c>
      <c r="H290" s="126" t="s">
        <v>214</v>
      </c>
      <c r="I290" s="126" t="s">
        <v>651</v>
      </c>
      <c r="J290" s="126" t="s">
        <v>239</v>
      </c>
      <c r="K290" s="132">
        <v>1</v>
      </c>
    </row>
    <row r="291" spans="1:11" x14ac:dyDescent="0.35">
      <c r="A291" s="126" t="s">
        <v>59</v>
      </c>
      <c r="B291" s="127">
        <v>47584</v>
      </c>
      <c r="C291" s="126" t="s">
        <v>926</v>
      </c>
      <c r="D291" s="126" t="s">
        <v>403</v>
      </c>
      <c r="E291" s="132">
        <v>7</v>
      </c>
      <c r="F291" s="132">
        <v>32</v>
      </c>
      <c r="G291" s="126">
        <v>1964560</v>
      </c>
      <c r="H291" s="126" t="s">
        <v>1388</v>
      </c>
      <c r="I291" s="126" t="s">
        <v>1389</v>
      </c>
      <c r="J291" s="126" t="s">
        <v>221</v>
      </c>
      <c r="K291" s="132">
        <v>1</v>
      </c>
    </row>
    <row r="292" spans="1:11" x14ac:dyDescent="0.35">
      <c r="A292" s="126" t="s">
        <v>59</v>
      </c>
      <c r="B292" s="127">
        <v>47580</v>
      </c>
      <c r="C292" s="126" t="s">
        <v>973</v>
      </c>
      <c r="D292" s="126" t="s">
        <v>403</v>
      </c>
      <c r="E292" s="132">
        <v>7</v>
      </c>
      <c r="F292" s="132">
        <v>1</v>
      </c>
      <c r="G292" s="126">
        <v>3402122</v>
      </c>
      <c r="H292" s="126" t="s">
        <v>164</v>
      </c>
      <c r="I292" s="126" t="s">
        <v>1316</v>
      </c>
      <c r="J292" s="126" t="s">
        <v>135</v>
      </c>
      <c r="K292" s="132">
        <v>2</v>
      </c>
    </row>
    <row r="293" spans="1:11" x14ac:dyDescent="0.35">
      <c r="A293" s="126" t="s">
        <v>59</v>
      </c>
      <c r="B293" s="127">
        <v>47580</v>
      </c>
      <c r="C293" s="126" t="s">
        <v>973</v>
      </c>
      <c r="D293" s="126" t="s">
        <v>403</v>
      </c>
      <c r="E293" s="132">
        <v>7</v>
      </c>
      <c r="F293" s="132">
        <v>2</v>
      </c>
      <c r="G293" s="126">
        <v>3473306</v>
      </c>
      <c r="H293" s="126" t="s">
        <v>193</v>
      </c>
      <c r="I293" s="126" t="s">
        <v>1022</v>
      </c>
      <c r="J293" s="126" t="s">
        <v>292</v>
      </c>
      <c r="K293" s="132">
        <v>2</v>
      </c>
    </row>
    <row r="294" spans="1:11" x14ac:dyDescent="0.35">
      <c r="A294" s="126" t="s">
        <v>59</v>
      </c>
      <c r="B294" s="127">
        <v>47580</v>
      </c>
      <c r="C294" s="126" t="s">
        <v>973</v>
      </c>
      <c r="D294" s="126" t="s">
        <v>403</v>
      </c>
      <c r="E294" s="132">
        <v>7</v>
      </c>
      <c r="F294" s="132">
        <v>3</v>
      </c>
      <c r="G294" s="126">
        <v>2218671</v>
      </c>
      <c r="H294" s="126" t="s">
        <v>197</v>
      </c>
      <c r="I294" s="126" t="s">
        <v>295</v>
      </c>
      <c r="J294" s="126" t="s">
        <v>847</v>
      </c>
      <c r="K294" s="132">
        <v>2</v>
      </c>
    </row>
    <row r="295" spans="1:11" x14ac:dyDescent="0.35">
      <c r="A295" s="126" t="s">
        <v>59</v>
      </c>
      <c r="B295" s="127">
        <v>47580</v>
      </c>
      <c r="C295" s="126" t="s">
        <v>973</v>
      </c>
      <c r="D295" s="126" t="s">
        <v>403</v>
      </c>
      <c r="E295" s="132">
        <v>7</v>
      </c>
      <c r="F295" s="132">
        <v>4</v>
      </c>
      <c r="G295" s="126">
        <v>603126</v>
      </c>
      <c r="H295" s="126" t="s">
        <v>171</v>
      </c>
      <c r="I295" s="126" t="s">
        <v>172</v>
      </c>
      <c r="J295" s="126" t="s">
        <v>132</v>
      </c>
      <c r="K295" s="132">
        <v>2</v>
      </c>
    </row>
    <row r="296" spans="1:11" x14ac:dyDescent="0.35">
      <c r="A296" s="126" t="s">
        <v>59</v>
      </c>
      <c r="B296" s="127">
        <v>47580</v>
      </c>
      <c r="C296" s="126" t="s">
        <v>973</v>
      </c>
      <c r="D296" s="126" t="s">
        <v>403</v>
      </c>
      <c r="E296" s="132">
        <v>7</v>
      </c>
      <c r="F296" s="132">
        <v>5</v>
      </c>
      <c r="G296" s="126">
        <v>1913761</v>
      </c>
      <c r="H296" s="126" t="s">
        <v>169</v>
      </c>
      <c r="I296" s="126" t="s">
        <v>170</v>
      </c>
      <c r="J296" s="126" t="s">
        <v>524</v>
      </c>
      <c r="K296" s="132">
        <v>2</v>
      </c>
    </row>
    <row r="297" spans="1:11" x14ac:dyDescent="0.35">
      <c r="A297" s="126" t="s">
        <v>59</v>
      </c>
      <c r="B297" s="127">
        <v>47580</v>
      </c>
      <c r="C297" s="126" t="s">
        <v>973</v>
      </c>
      <c r="D297" s="126" t="s">
        <v>403</v>
      </c>
      <c r="E297" s="132">
        <v>7</v>
      </c>
      <c r="F297" s="132">
        <v>6</v>
      </c>
      <c r="G297" s="126">
        <v>2499583</v>
      </c>
      <c r="H297" s="126" t="s">
        <v>312</v>
      </c>
      <c r="I297" s="126" t="s">
        <v>794</v>
      </c>
      <c r="J297" s="126" t="s">
        <v>267</v>
      </c>
      <c r="K297" s="132">
        <v>2</v>
      </c>
    </row>
    <row r="298" spans="1:11" x14ac:dyDescent="0.35">
      <c r="A298" s="126" t="s">
        <v>59</v>
      </c>
      <c r="B298" s="127">
        <v>47580</v>
      </c>
      <c r="C298" s="126" t="s">
        <v>973</v>
      </c>
      <c r="D298" s="126" t="s">
        <v>403</v>
      </c>
      <c r="E298" s="132">
        <v>7</v>
      </c>
      <c r="F298" s="132">
        <v>7</v>
      </c>
      <c r="G298" s="126">
        <v>2368323</v>
      </c>
      <c r="H298" s="126" t="s">
        <v>162</v>
      </c>
      <c r="I298" s="126" t="s">
        <v>309</v>
      </c>
      <c r="J298" s="126" t="s">
        <v>474</v>
      </c>
      <c r="K298" s="132">
        <v>2</v>
      </c>
    </row>
    <row r="299" spans="1:11" x14ac:dyDescent="0.35">
      <c r="A299" s="126" t="s">
        <v>59</v>
      </c>
      <c r="B299" s="127">
        <v>47580</v>
      </c>
      <c r="C299" s="126" t="s">
        <v>973</v>
      </c>
      <c r="D299" s="126" t="s">
        <v>403</v>
      </c>
      <c r="E299" s="132">
        <v>7</v>
      </c>
      <c r="F299" s="132">
        <v>8</v>
      </c>
      <c r="G299" s="126">
        <v>2458099</v>
      </c>
      <c r="H299" s="126" t="s">
        <v>447</v>
      </c>
      <c r="I299" s="126" t="s">
        <v>313</v>
      </c>
      <c r="J299" s="126" t="s">
        <v>292</v>
      </c>
      <c r="K299" s="132">
        <v>2</v>
      </c>
    </row>
    <row r="300" spans="1:11" x14ac:dyDescent="0.35">
      <c r="A300" s="126" t="s">
        <v>31</v>
      </c>
      <c r="B300" s="127">
        <v>47587</v>
      </c>
      <c r="C300" s="126" t="s">
        <v>989</v>
      </c>
      <c r="D300" s="126" t="s">
        <v>403</v>
      </c>
      <c r="E300" s="132">
        <v>7</v>
      </c>
      <c r="F300" s="132">
        <v>1</v>
      </c>
      <c r="G300" s="126">
        <v>2527621</v>
      </c>
      <c r="H300" s="126" t="s">
        <v>164</v>
      </c>
      <c r="I300" s="126" t="s">
        <v>553</v>
      </c>
      <c r="J300" s="126" t="s">
        <v>179</v>
      </c>
      <c r="K300" s="132">
        <v>3</v>
      </c>
    </row>
    <row r="301" spans="1:11" x14ac:dyDescent="0.35">
      <c r="A301" s="126" t="s">
        <v>31</v>
      </c>
      <c r="B301" s="127">
        <v>47587</v>
      </c>
      <c r="C301" s="126" t="s">
        <v>989</v>
      </c>
      <c r="D301" s="126" t="s">
        <v>403</v>
      </c>
      <c r="E301" s="132">
        <v>7</v>
      </c>
      <c r="F301" s="132">
        <v>2</v>
      </c>
      <c r="G301" s="126">
        <v>2562630</v>
      </c>
      <c r="H301" s="126" t="s">
        <v>1138</v>
      </c>
      <c r="I301" s="126" t="s">
        <v>1137</v>
      </c>
      <c r="J301" s="126" t="s">
        <v>1136</v>
      </c>
      <c r="K301" s="132">
        <v>3</v>
      </c>
    </row>
    <row r="302" spans="1:11" x14ac:dyDescent="0.35">
      <c r="A302" s="126" t="s">
        <v>31</v>
      </c>
      <c r="B302" s="127">
        <v>47587</v>
      </c>
      <c r="C302" s="126" t="s">
        <v>989</v>
      </c>
      <c r="D302" s="126" t="s">
        <v>403</v>
      </c>
      <c r="E302" s="132">
        <v>7</v>
      </c>
      <c r="F302" s="132">
        <v>3</v>
      </c>
      <c r="G302" s="126">
        <v>2716377</v>
      </c>
      <c r="H302" s="126" t="s">
        <v>146</v>
      </c>
      <c r="I302" s="126" t="s">
        <v>212</v>
      </c>
      <c r="J302" s="126" t="s">
        <v>531</v>
      </c>
      <c r="K302" s="132">
        <v>3</v>
      </c>
    </row>
    <row r="303" spans="1:11" x14ac:dyDescent="0.35">
      <c r="A303" s="126" t="s">
        <v>31</v>
      </c>
      <c r="B303" s="127">
        <v>47587</v>
      </c>
      <c r="C303" s="126" t="s">
        <v>989</v>
      </c>
      <c r="D303" s="126" t="s">
        <v>403</v>
      </c>
      <c r="E303" s="132">
        <v>7</v>
      </c>
      <c r="F303" s="132">
        <v>4</v>
      </c>
      <c r="G303" s="126">
        <v>2787351</v>
      </c>
      <c r="H303" s="126" t="s">
        <v>305</v>
      </c>
      <c r="I303" s="126" t="s">
        <v>737</v>
      </c>
      <c r="J303" s="126" t="s">
        <v>531</v>
      </c>
      <c r="K303" s="132">
        <v>3</v>
      </c>
    </row>
    <row r="304" spans="1:11" x14ac:dyDescent="0.35">
      <c r="A304" s="126" t="s">
        <v>31</v>
      </c>
      <c r="B304" s="127">
        <v>47587</v>
      </c>
      <c r="C304" s="126" t="s">
        <v>989</v>
      </c>
      <c r="D304" s="126" t="s">
        <v>403</v>
      </c>
      <c r="E304" s="132">
        <v>7</v>
      </c>
      <c r="F304" s="132">
        <v>5</v>
      </c>
      <c r="G304" s="126">
        <v>2423592</v>
      </c>
      <c r="H304" s="126" t="s">
        <v>193</v>
      </c>
      <c r="I304" s="126" t="s">
        <v>423</v>
      </c>
      <c r="J304" s="126" t="s">
        <v>419</v>
      </c>
      <c r="K304" s="132">
        <v>3</v>
      </c>
    </row>
    <row r="305" spans="1:11" x14ac:dyDescent="0.35">
      <c r="A305" s="126" t="s">
        <v>31</v>
      </c>
      <c r="B305" s="127">
        <v>47587</v>
      </c>
      <c r="C305" s="126" t="s">
        <v>989</v>
      </c>
      <c r="D305" s="126" t="s">
        <v>403</v>
      </c>
      <c r="E305" s="132">
        <v>7</v>
      </c>
      <c r="F305" s="132">
        <v>6</v>
      </c>
      <c r="G305" s="126">
        <v>2212748</v>
      </c>
      <c r="H305" s="126" t="s">
        <v>344</v>
      </c>
      <c r="I305" s="126" t="s">
        <v>375</v>
      </c>
      <c r="J305" s="126" t="s">
        <v>132</v>
      </c>
      <c r="K305" s="132">
        <v>3</v>
      </c>
    </row>
    <row r="306" spans="1:11" x14ac:dyDescent="0.35">
      <c r="A306" s="126" t="s">
        <v>31</v>
      </c>
      <c r="B306" s="127">
        <v>47587</v>
      </c>
      <c r="C306" s="126" t="s">
        <v>989</v>
      </c>
      <c r="D306" s="126" t="s">
        <v>403</v>
      </c>
      <c r="E306" s="132">
        <v>7</v>
      </c>
      <c r="F306" s="132">
        <v>7</v>
      </c>
      <c r="G306" s="126">
        <v>2307620</v>
      </c>
      <c r="H306" s="126" t="s">
        <v>181</v>
      </c>
      <c r="I306" s="126" t="s">
        <v>196</v>
      </c>
      <c r="J306" s="126" t="s">
        <v>559</v>
      </c>
      <c r="K306" s="132">
        <v>3</v>
      </c>
    </row>
    <row r="307" spans="1:11" x14ac:dyDescent="0.35">
      <c r="A307" s="126" t="s">
        <v>31</v>
      </c>
      <c r="B307" s="127">
        <v>47587</v>
      </c>
      <c r="C307" s="126" t="s">
        <v>989</v>
      </c>
      <c r="D307" s="126" t="s">
        <v>403</v>
      </c>
      <c r="E307" s="132">
        <v>7</v>
      </c>
      <c r="F307" s="132">
        <v>8</v>
      </c>
      <c r="G307" s="126">
        <v>3356138</v>
      </c>
      <c r="H307" s="126" t="s">
        <v>311</v>
      </c>
      <c r="I307" s="126" t="s">
        <v>154</v>
      </c>
      <c r="J307" s="126" t="s">
        <v>161</v>
      </c>
      <c r="K307" s="132">
        <v>3</v>
      </c>
    </row>
    <row r="308" spans="1:11" x14ac:dyDescent="0.35">
      <c r="A308" s="126" t="s">
        <v>31</v>
      </c>
      <c r="B308" s="127">
        <v>47587</v>
      </c>
      <c r="C308" s="126" t="s">
        <v>989</v>
      </c>
      <c r="D308" s="126" t="s">
        <v>403</v>
      </c>
      <c r="E308" s="132">
        <v>7</v>
      </c>
      <c r="F308" s="132">
        <v>9</v>
      </c>
      <c r="G308" s="126">
        <v>2343598</v>
      </c>
      <c r="H308" s="126" t="s">
        <v>1394</v>
      </c>
      <c r="I308" s="126" t="s">
        <v>1395</v>
      </c>
      <c r="J308" s="126" t="s">
        <v>531</v>
      </c>
      <c r="K308" s="132">
        <v>3</v>
      </c>
    </row>
    <row r="309" spans="1:11" x14ac:dyDescent="0.35">
      <c r="A309" s="126" t="s">
        <v>31</v>
      </c>
      <c r="B309" s="127">
        <v>47587</v>
      </c>
      <c r="C309" s="126" t="s">
        <v>989</v>
      </c>
      <c r="D309" s="126" t="s">
        <v>403</v>
      </c>
      <c r="E309" s="132">
        <v>7</v>
      </c>
      <c r="F309" s="132">
        <v>10</v>
      </c>
      <c r="G309" s="126">
        <v>2440133</v>
      </c>
      <c r="H309" s="126" t="s">
        <v>1219</v>
      </c>
      <c r="I309" s="126" t="s">
        <v>1218</v>
      </c>
      <c r="J309" s="126" t="s">
        <v>128</v>
      </c>
      <c r="K309" s="132">
        <v>3</v>
      </c>
    </row>
    <row r="310" spans="1:11" x14ac:dyDescent="0.35">
      <c r="A310" s="126" t="s">
        <v>31</v>
      </c>
      <c r="B310" s="127">
        <v>47587</v>
      </c>
      <c r="C310" s="126" t="s">
        <v>989</v>
      </c>
      <c r="D310" s="126" t="s">
        <v>403</v>
      </c>
      <c r="E310" s="132">
        <v>7</v>
      </c>
      <c r="F310" s="132">
        <v>11</v>
      </c>
      <c r="G310" s="126">
        <v>2530722</v>
      </c>
      <c r="H310" s="126" t="s">
        <v>130</v>
      </c>
      <c r="I310" s="126" t="s">
        <v>190</v>
      </c>
      <c r="J310" s="126" t="s">
        <v>182</v>
      </c>
      <c r="K310" s="132">
        <v>3</v>
      </c>
    </row>
    <row r="311" spans="1:11" x14ac:dyDescent="0.35">
      <c r="A311" s="126" t="s">
        <v>31</v>
      </c>
      <c r="B311" s="127">
        <v>47587</v>
      </c>
      <c r="C311" s="126" t="s">
        <v>989</v>
      </c>
      <c r="D311" s="126" t="s">
        <v>403</v>
      </c>
      <c r="E311" s="132">
        <v>7</v>
      </c>
      <c r="F311" s="132">
        <v>12</v>
      </c>
      <c r="G311" s="126">
        <v>2303965</v>
      </c>
      <c r="H311" s="126" t="s">
        <v>129</v>
      </c>
      <c r="I311" s="126" t="s">
        <v>373</v>
      </c>
      <c r="J311" s="126" t="s">
        <v>188</v>
      </c>
      <c r="K311" s="132">
        <v>3</v>
      </c>
    </row>
    <row r="312" spans="1:11" x14ac:dyDescent="0.35">
      <c r="A312" s="126" t="s">
        <v>31</v>
      </c>
      <c r="B312" s="127">
        <v>47587</v>
      </c>
      <c r="C312" s="126" t="s">
        <v>989</v>
      </c>
      <c r="D312" s="126" t="s">
        <v>403</v>
      </c>
      <c r="E312" s="132">
        <v>7</v>
      </c>
      <c r="F312" s="132">
        <v>13</v>
      </c>
      <c r="G312" s="126">
        <v>2152219</v>
      </c>
      <c r="H312" s="126" t="s">
        <v>424</v>
      </c>
      <c r="I312" s="126" t="s">
        <v>318</v>
      </c>
      <c r="J312" s="126" t="s">
        <v>189</v>
      </c>
      <c r="K312" s="132">
        <v>3</v>
      </c>
    </row>
    <row r="313" spans="1:11" x14ac:dyDescent="0.35">
      <c r="A313" s="126" t="s">
        <v>31</v>
      </c>
      <c r="B313" s="127">
        <v>47587</v>
      </c>
      <c r="C313" s="126" t="s">
        <v>989</v>
      </c>
      <c r="D313" s="126" t="s">
        <v>403</v>
      </c>
      <c r="E313" s="132">
        <v>7</v>
      </c>
      <c r="F313" s="132">
        <v>14</v>
      </c>
      <c r="G313" s="126">
        <v>2064568</v>
      </c>
      <c r="H313" s="126" t="s">
        <v>193</v>
      </c>
      <c r="I313" s="126" t="s">
        <v>163</v>
      </c>
      <c r="J313" s="126" t="s">
        <v>531</v>
      </c>
      <c r="K313" s="132">
        <v>3</v>
      </c>
    </row>
    <row r="314" spans="1:11" x14ac:dyDescent="0.35">
      <c r="A314" s="126" t="s">
        <v>31</v>
      </c>
      <c r="B314" s="127">
        <v>47587</v>
      </c>
      <c r="C314" s="126" t="s">
        <v>989</v>
      </c>
      <c r="D314" s="126" t="s">
        <v>403</v>
      </c>
      <c r="E314" s="132">
        <v>7</v>
      </c>
      <c r="F314" s="132">
        <v>15</v>
      </c>
      <c r="G314" s="126">
        <v>3312290</v>
      </c>
      <c r="H314" s="126" t="s">
        <v>150</v>
      </c>
      <c r="I314" s="126" t="s">
        <v>319</v>
      </c>
      <c r="J314" s="126" t="s">
        <v>1009</v>
      </c>
      <c r="K314" s="132">
        <v>3</v>
      </c>
    </row>
    <row r="315" spans="1:11" x14ac:dyDescent="0.35">
      <c r="A315" s="126" t="s">
        <v>31</v>
      </c>
      <c r="B315" s="127">
        <v>47587</v>
      </c>
      <c r="C315" s="126" t="s">
        <v>989</v>
      </c>
      <c r="D315" s="126" t="s">
        <v>403</v>
      </c>
      <c r="E315" s="132">
        <v>7</v>
      </c>
      <c r="F315" s="132">
        <v>16</v>
      </c>
      <c r="G315" s="126">
        <v>2521601</v>
      </c>
      <c r="H315" s="126" t="s">
        <v>511</v>
      </c>
      <c r="I315" s="126" t="s">
        <v>590</v>
      </c>
      <c r="J315" s="126" t="s">
        <v>357</v>
      </c>
      <c r="K315" s="132">
        <v>3</v>
      </c>
    </row>
    <row r="316" spans="1:11" x14ac:dyDescent="0.35">
      <c r="A316" s="126" t="s">
        <v>31</v>
      </c>
      <c r="B316" s="127">
        <v>47587</v>
      </c>
      <c r="C316" s="126" t="s">
        <v>989</v>
      </c>
      <c r="D316" s="126" t="s">
        <v>403</v>
      </c>
      <c r="E316" s="132">
        <v>7</v>
      </c>
      <c r="F316" s="132">
        <v>17</v>
      </c>
      <c r="G316" s="126">
        <v>2343806</v>
      </c>
      <c r="H316" s="126" t="s">
        <v>194</v>
      </c>
      <c r="I316" s="126" t="s">
        <v>195</v>
      </c>
      <c r="J316" s="126" t="s">
        <v>531</v>
      </c>
      <c r="K316" s="132">
        <v>3</v>
      </c>
    </row>
    <row r="317" spans="1:11" x14ac:dyDescent="0.35">
      <c r="A317" s="126" t="s">
        <v>39</v>
      </c>
      <c r="B317" s="127">
        <v>47606</v>
      </c>
      <c r="C317" s="126" t="s">
        <v>999</v>
      </c>
      <c r="D317" s="126" t="s">
        <v>403</v>
      </c>
      <c r="E317" s="132">
        <v>7</v>
      </c>
      <c r="F317" s="132">
        <v>29</v>
      </c>
      <c r="G317" s="126">
        <v>2305124</v>
      </c>
      <c r="H317" s="126" t="s">
        <v>397</v>
      </c>
      <c r="I317" s="126" t="s">
        <v>398</v>
      </c>
      <c r="J317" s="126" t="s">
        <v>264</v>
      </c>
      <c r="K317" s="132">
        <v>4</v>
      </c>
    </row>
    <row r="318" spans="1:11" x14ac:dyDescent="0.35">
      <c r="A318" s="126" t="s">
        <v>39</v>
      </c>
      <c r="B318" s="127">
        <v>47606</v>
      </c>
      <c r="C318" s="126" t="s">
        <v>999</v>
      </c>
      <c r="D318" s="126" t="s">
        <v>403</v>
      </c>
      <c r="E318" s="132">
        <v>7</v>
      </c>
      <c r="F318" s="132">
        <v>30</v>
      </c>
      <c r="G318" s="126">
        <v>2127333</v>
      </c>
      <c r="H318" s="126" t="s">
        <v>250</v>
      </c>
      <c r="I318" s="126" t="s">
        <v>1346</v>
      </c>
      <c r="J318" s="126" t="s">
        <v>125</v>
      </c>
      <c r="K318" s="132">
        <v>4</v>
      </c>
    </row>
    <row r="319" spans="1:11" x14ac:dyDescent="0.35">
      <c r="A319" s="126" t="s">
        <v>39</v>
      </c>
      <c r="B319" s="127">
        <v>47606</v>
      </c>
      <c r="C319" s="126" t="s">
        <v>999</v>
      </c>
      <c r="D319" s="126" t="s">
        <v>403</v>
      </c>
      <c r="E319" s="132">
        <v>7</v>
      </c>
      <c r="F319" s="132">
        <v>31</v>
      </c>
      <c r="G319" s="126">
        <v>2305229</v>
      </c>
      <c r="H319" s="126" t="s">
        <v>595</v>
      </c>
      <c r="I319" s="126" t="s">
        <v>1089</v>
      </c>
      <c r="J319" s="126" t="s">
        <v>264</v>
      </c>
      <c r="K319" s="132">
        <v>4</v>
      </c>
    </row>
    <row r="320" spans="1:11" x14ac:dyDescent="0.35">
      <c r="A320" s="126" t="s">
        <v>39</v>
      </c>
      <c r="B320" s="127">
        <v>47606</v>
      </c>
      <c r="C320" s="126" t="s">
        <v>999</v>
      </c>
      <c r="D320" s="126" t="s">
        <v>403</v>
      </c>
      <c r="E320" s="132">
        <v>7</v>
      </c>
      <c r="F320" s="132">
        <v>32</v>
      </c>
      <c r="G320" s="126">
        <v>3076977</v>
      </c>
      <c r="H320" s="126" t="s">
        <v>241</v>
      </c>
      <c r="I320" s="126" t="s">
        <v>124</v>
      </c>
      <c r="J320" s="126" t="s">
        <v>572</v>
      </c>
      <c r="K320" s="132">
        <v>4</v>
      </c>
    </row>
    <row r="321" spans="1:11" x14ac:dyDescent="0.35">
      <c r="A321" s="126" t="s">
        <v>39</v>
      </c>
      <c r="B321" s="127">
        <v>47606</v>
      </c>
      <c r="C321" s="126" t="s">
        <v>999</v>
      </c>
      <c r="D321" s="126" t="s">
        <v>403</v>
      </c>
      <c r="E321" s="132">
        <v>7</v>
      </c>
      <c r="F321" s="132">
        <v>33</v>
      </c>
      <c r="G321" s="126">
        <v>2260558</v>
      </c>
      <c r="H321" s="126" t="s">
        <v>1181</v>
      </c>
      <c r="I321" s="126" t="s">
        <v>1180</v>
      </c>
      <c r="J321" s="126" t="s">
        <v>572</v>
      </c>
      <c r="K321" s="132">
        <v>4</v>
      </c>
    </row>
    <row r="322" spans="1:11" x14ac:dyDescent="0.35">
      <c r="A322" s="126" t="s">
        <v>39</v>
      </c>
      <c r="B322" s="127">
        <v>47606</v>
      </c>
      <c r="C322" s="126" t="s">
        <v>999</v>
      </c>
      <c r="D322" s="126" t="s">
        <v>403</v>
      </c>
      <c r="E322" s="132">
        <v>7</v>
      </c>
      <c r="F322" s="132">
        <v>34</v>
      </c>
      <c r="G322" s="126">
        <v>2458949</v>
      </c>
      <c r="H322" s="126" t="s">
        <v>256</v>
      </c>
      <c r="I322" s="126" t="s">
        <v>1358</v>
      </c>
      <c r="J322" s="126" t="s">
        <v>1359</v>
      </c>
      <c r="K322" s="132">
        <v>4</v>
      </c>
    </row>
    <row r="323" spans="1:11" x14ac:dyDescent="0.35">
      <c r="A323" s="126" t="s">
        <v>39</v>
      </c>
      <c r="B323" s="127">
        <v>47606</v>
      </c>
      <c r="C323" s="126" t="s">
        <v>999</v>
      </c>
      <c r="D323" s="126" t="s">
        <v>403</v>
      </c>
      <c r="E323" s="132">
        <v>7</v>
      </c>
      <c r="F323" s="132">
        <v>35</v>
      </c>
      <c r="G323" s="126">
        <v>2916698</v>
      </c>
      <c r="H323" s="126" t="s">
        <v>667</v>
      </c>
      <c r="I323" s="126" t="s">
        <v>390</v>
      </c>
      <c r="J323" s="126" t="s">
        <v>572</v>
      </c>
      <c r="K323" s="132">
        <v>4</v>
      </c>
    </row>
    <row r="324" spans="1:11" x14ac:dyDescent="0.35">
      <c r="A324" s="126" t="s">
        <v>39</v>
      </c>
      <c r="B324" s="127">
        <v>47606</v>
      </c>
      <c r="C324" s="126" t="s">
        <v>999</v>
      </c>
      <c r="D324" s="126" t="s">
        <v>403</v>
      </c>
      <c r="E324" s="132">
        <v>7</v>
      </c>
      <c r="F324" s="132">
        <v>36</v>
      </c>
      <c r="G324" s="126">
        <v>2083770</v>
      </c>
      <c r="H324" s="126" t="s">
        <v>1160</v>
      </c>
      <c r="I324" s="126" t="s">
        <v>1216</v>
      </c>
      <c r="J324" s="126" t="s">
        <v>446</v>
      </c>
      <c r="K324" s="132">
        <v>4</v>
      </c>
    </row>
    <row r="325" spans="1:11" x14ac:dyDescent="0.35">
      <c r="A325" s="126" t="s">
        <v>39</v>
      </c>
      <c r="B325" s="127">
        <v>47606</v>
      </c>
      <c r="C325" s="126" t="s">
        <v>999</v>
      </c>
      <c r="D325" s="126" t="s">
        <v>403</v>
      </c>
      <c r="E325" s="132">
        <v>7</v>
      </c>
      <c r="F325" s="132">
        <v>37</v>
      </c>
      <c r="G325" s="126">
        <v>3125059</v>
      </c>
      <c r="H325" s="126" t="s">
        <v>249</v>
      </c>
      <c r="I325" s="126" t="s">
        <v>785</v>
      </c>
      <c r="J325" s="126" t="s">
        <v>387</v>
      </c>
      <c r="K325" s="132">
        <v>4</v>
      </c>
    </row>
    <row r="326" spans="1:11" x14ac:dyDescent="0.35">
      <c r="A326" s="126" t="s">
        <v>39</v>
      </c>
      <c r="B326" s="127">
        <v>47606</v>
      </c>
      <c r="C326" s="126" t="s">
        <v>999</v>
      </c>
      <c r="D326" s="126" t="s">
        <v>403</v>
      </c>
      <c r="E326" s="132">
        <v>7</v>
      </c>
      <c r="F326" s="132">
        <v>38</v>
      </c>
      <c r="G326" s="126">
        <v>3198414</v>
      </c>
      <c r="H326" s="126" t="s">
        <v>215</v>
      </c>
      <c r="I326" s="126" t="s">
        <v>1215</v>
      </c>
      <c r="J326" s="126" t="s">
        <v>446</v>
      </c>
      <c r="K326" s="132">
        <v>4</v>
      </c>
    </row>
    <row r="327" spans="1:11" x14ac:dyDescent="0.35">
      <c r="A327" s="126" t="s">
        <v>39</v>
      </c>
      <c r="B327" s="127">
        <v>47606</v>
      </c>
      <c r="C327" s="126" t="s">
        <v>999</v>
      </c>
      <c r="D327" s="126" t="s">
        <v>403</v>
      </c>
      <c r="E327" s="132">
        <v>7</v>
      </c>
      <c r="F327" s="132">
        <v>39</v>
      </c>
      <c r="G327" s="126">
        <v>2953950</v>
      </c>
      <c r="H327" s="126" t="s">
        <v>1091</v>
      </c>
      <c r="I327" s="126" t="s">
        <v>1090</v>
      </c>
      <c r="J327" s="126" t="s">
        <v>264</v>
      </c>
      <c r="K327" s="132">
        <v>4</v>
      </c>
    </row>
    <row r="328" spans="1:11" x14ac:dyDescent="0.35">
      <c r="A328" s="126" t="s">
        <v>39</v>
      </c>
      <c r="B328" s="127">
        <v>47606</v>
      </c>
      <c r="C328" s="126" t="s">
        <v>999</v>
      </c>
      <c r="D328" s="126" t="s">
        <v>403</v>
      </c>
      <c r="E328" s="132">
        <v>7</v>
      </c>
      <c r="F328" s="132">
        <v>40</v>
      </c>
      <c r="G328" s="126">
        <v>1949435</v>
      </c>
      <c r="H328" s="126" t="s">
        <v>396</v>
      </c>
      <c r="I328" s="126" t="s">
        <v>169</v>
      </c>
      <c r="J328" s="126" t="s">
        <v>388</v>
      </c>
      <c r="K328" s="132">
        <v>4</v>
      </c>
    </row>
    <row r="329" spans="1:11" x14ac:dyDescent="0.35">
      <c r="A329" s="126" t="s">
        <v>39</v>
      </c>
      <c r="B329" s="127">
        <v>47606</v>
      </c>
      <c r="C329" s="126" t="s">
        <v>999</v>
      </c>
      <c r="D329" s="126" t="s">
        <v>403</v>
      </c>
      <c r="E329" s="132">
        <v>7</v>
      </c>
      <c r="F329" s="132">
        <v>41</v>
      </c>
      <c r="G329" s="126">
        <v>2252212</v>
      </c>
      <c r="H329" s="126" t="s">
        <v>300</v>
      </c>
      <c r="I329" s="126" t="s">
        <v>1217</v>
      </c>
      <c r="J329" s="126" t="s">
        <v>446</v>
      </c>
      <c r="K329" s="132">
        <v>4</v>
      </c>
    </row>
    <row r="330" spans="1:11" x14ac:dyDescent="0.35">
      <c r="A330" s="126" t="s">
        <v>39</v>
      </c>
      <c r="B330" s="127">
        <v>47606</v>
      </c>
      <c r="C330" s="126" t="s">
        <v>999</v>
      </c>
      <c r="D330" s="126" t="s">
        <v>403</v>
      </c>
      <c r="E330" s="132">
        <v>7</v>
      </c>
      <c r="F330" s="132">
        <v>42</v>
      </c>
      <c r="G330" s="126">
        <v>1781884</v>
      </c>
      <c r="H330" s="126" t="s">
        <v>641</v>
      </c>
      <c r="I330" s="126" t="s">
        <v>328</v>
      </c>
      <c r="J330" s="126" t="s">
        <v>867</v>
      </c>
      <c r="K330" s="132">
        <v>4</v>
      </c>
    </row>
    <row r="331" spans="1:11" x14ac:dyDescent="0.35">
      <c r="A331" s="126" t="s">
        <v>59</v>
      </c>
      <c r="B331" s="127">
        <v>47588</v>
      </c>
      <c r="C331" s="126" t="s">
        <v>970</v>
      </c>
      <c r="D331" s="126" t="s">
        <v>403</v>
      </c>
      <c r="E331" s="132">
        <v>8</v>
      </c>
      <c r="F331" s="132">
        <v>1</v>
      </c>
      <c r="G331" s="126">
        <v>1377977</v>
      </c>
      <c r="H331" s="126" t="s">
        <v>284</v>
      </c>
      <c r="I331" s="126" t="s">
        <v>1344</v>
      </c>
      <c r="J331" s="126" t="s">
        <v>1345</v>
      </c>
      <c r="K331" s="132">
        <v>1</v>
      </c>
    </row>
    <row r="332" spans="1:11" x14ac:dyDescent="0.35">
      <c r="A332" s="126" t="s">
        <v>59</v>
      </c>
      <c r="B332" s="127">
        <v>47588</v>
      </c>
      <c r="C332" s="126" t="s">
        <v>970</v>
      </c>
      <c r="D332" s="126" t="s">
        <v>403</v>
      </c>
      <c r="E332" s="132">
        <v>8</v>
      </c>
      <c r="F332" s="132">
        <v>2</v>
      </c>
      <c r="G332" s="126">
        <v>1368260</v>
      </c>
      <c r="H332" s="126" t="s">
        <v>728</v>
      </c>
      <c r="I332" s="126" t="s">
        <v>729</v>
      </c>
      <c r="J332" s="126" t="s">
        <v>264</v>
      </c>
      <c r="K332" s="132">
        <v>1</v>
      </c>
    </row>
    <row r="333" spans="1:11" x14ac:dyDescent="0.35">
      <c r="A333" s="126" t="s">
        <v>59</v>
      </c>
      <c r="B333" s="127">
        <v>47588</v>
      </c>
      <c r="C333" s="126" t="s">
        <v>970</v>
      </c>
      <c r="D333" s="126" t="s">
        <v>403</v>
      </c>
      <c r="E333" s="132">
        <v>8</v>
      </c>
      <c r="F333" s="132">
        <v>3</v>
      </c>
      <c r="G333" s="126">
        <v>549238</v>
      </c>
      <c r="H333" s="126" t="s">
        <v>336</v>
      </c>
      <c r="I333" s="126" t="s">
        <v>471</v>
      </c>
      <c r="J333" s="126" t="s">
        <v>299</v>
      </c>
      <c r="K333" s="132">
        <v>1</v>
      </c>
    </row>
    <row r="334" spans="1:11" x14ac:dyDescent="0.35">
      <c r="A334" s="126" t="s">
        <v>59</v>
      </c>
      <c r="B334" s="127">
        <v>47588</v>
      </c>
      <c r="C334" s="126" t="s">
        <v>970</v>
      </c>
      <c r="D334" s="126" t="s">
        <v>403</v>
      </c>
      <c r="E334" s="132">
        <v>8</v>
      </c>
      <c r="F334" s="132">
        <v>4</v>
      </c>
      <c r="G334" s="126">
        <v>2137046</v>
      </c>
      <c r="H334" s="126" t="s">
        <v>294</v>
      </c>
      <c r="I334" s="126" t="s">
        <v>1203</v>
      </c>
      <c r="J334" s="126" t="s">
        <v>213</v>
      </c>
      <c r="K334" s="132">
        <v>1</v>
      </c>
    </row>
    <row r="335" spans="1:11" x14ac:dyDescent="0.35">
      <c r="A335" s="126" t="s">
        <v>59</v>
      </c>
      <c r="B335" s="127">
        <v>47588</v>
      </c>
      <c r="C335" s="126" t="s">
        <v>970</v>
      </c>
      <c r="D335" s="126" t="s">
        <v>403</v>
      </c>
      <c r="E335" s="132">
        <v>8</v>
      </c>
      <c r="F335" s="132">
        <v>5</v>
      </c>
      <c r="G335" s="126">
        <v>1374524</v>
      </c>
      <c r="H335" s="126" t="s">
        <v>1036</v>
      </c>
      <c r="I335" s="126" t="s">
        <v>1154</v>
      </c>
      <c r="J335" s="126" t="s">
        <v>221</v>
      </c>
      <c r="K335" s="132">
        <v>1</v>
      </c>
    </row>
    <row r="336" spans="1:11" x14ac:dyDescent="0.35">
      <c r="A336" s="126" t="s">
        <v>59</v>
      </c>
      <c r="B336" s="127">
        <v>47588</v>
      </c>
      <c r="C336" s="126" t="s">
        <v>970</v>
      </c>
      <c r="D336" s="126" t="s">
        <v>403</v>
      </c>
      <c r="E336" s="132">
        <v>8</v>
      </c>
      <c r="F336" s="132">
        <v>6</v>
      </c>
      <c r="G336" s="126">
        <v>1351226</v>
      </c>
      <c r="H336" s="126" t="s">
        <v>258</v>
      </c>
      <c r="I336" s="126" t="s">
        <v>271</v>
      </c>
      <c r="J336" s="126" t="s">
        <v>143</v>
      </c>
      <c r="K336" s="132">
        <v>1</v>
      </c>
    </row>
    <row r="337" spans="1:11" x14ac:dyDescent="0.35">
      <c r="A337" s="126" t="s">
        <v>59</v>
      </c>
      <c r="B337" s="127">
        <v>47588</v>
      </c>
      <c r="C337" s="126" t="s">
        <v>970</v>
      </c>
      <c r="D337" s="126" t="s">
        <v>403</v>
      </c>
      <c r="E337" s="132">
        <v>8</v>
      </c>
      <c r="F337" s="132">
        <v>7</v>
      </c>
      <c r="G337" s="126">
        <v>1769642</v>
      </c>
      <c r="H337" s="126" t="s">
        <v>300</v>
      </c>
      <c r="I337" s="126" t="s">
        <v>1329</v>
      </c>
      <c r="J337" s="126" t="s">
        <v>1330</v>
      </c>
      <c r="K337" s="132">
        <v>1</v>
      </c>
    </row>
    <row r="338" spans="1:11" x14ac:dyDescent="0.35">
      <c r="A338" s="126" t="s">
        <v>59</v>
      </c>
      <c r="B338" s="127">
        <v>47588</v>
      </c>
      <c r="C338" s="126" t="s">
        <v>970</v>
      </c>
      <c r="D338" s="126" t="s">
        <v>403</v>
      </c>
      <c r="E338" s="132">
        <v>8</v>
      </c>
      <c r="F338" s="132">
        <v>8</v>
      </c>
      <c r="G338" s="126">
        <v>2154491</v>
      </c>
      <c r="H338" s="126" t="s">
        <v>1116</v>
      </c>
      <c r="I338" s="126" t="s">
        <v>1115</v>
      </c>
      <c r="J338" s="126" t="s">
        <v>143</v>
      </c>
      <c r="K338" s="132">
        <v>1</v>
      </c>
    </row>
    <row r="339" spans="1:11" x14ac:dyDescent="0.35">
      <c r="A339" s="126" t="s">
        <v>59</v>
      </c>
      <c r="B339" s="127">
        <v>47588</v>
      </c>
      <c r="C339" s="126" t="s">
        <v>970</v>
      </c>
      <c r="D339" s="126" t="s">
        <v>403</v>
      </c>
      <c r="E339" s="132">
        <v>8</v>
      </c>
      <c r="F339" s="132">
        <v>9</v>
      </c>
      <c r="G339" s="126">
        <v>3077171</v>
      </c>
      <c r="H339" s="126" t="s">
        <v>1195</v>
      </c>
      <c r="I339" s="126" t="s">
        <v>1017</v>
      </c>
      <c r="J339" s="126" t="s">
        <v>531</v>
      </c>
      <c r="K339" s="132">
        <v>1</v>
      </c>
    </row>
    <row r="340" spans="1:11" x14ac:dyDescent="0.35">
      <c r="A340" s="126" t="s">
        <v>59</v>
      </c>
      <c r="B340" s="127">
        <v>47588</v>
      </c>
      <c r="C340" s="126" t="s">
        <v>970</v>
      </c>
      <c r="D340" s="126" t="s">
        <v>403</v>
      </c>
      <c r="E340" s="132">
        <v>8</v>
      </c>
      <c r="F340" s="132">
        <v>10</v>
      </c>
      <c r="G340" s="126">
        <v>1356054</v>
      </c>
      <c r="H340" s="126" t="s">
        <v>1397</v>
      </c>
      <c r="I340" s="126" t="s">
        <v>729</v>
      </c>
      <c r="J340" s="126" t="s">
        <v>1007</v>
      </c>
      <c r="K340" s="132">
        <v>1</v>
      </c>
    </row>
    <row r="341" spans="1:11" x14ac:dyDescent="0.35">
      <c r="A341" s="126" t="s">
        <v>59</v>
      </c>
      <c r="B341" s="127">
        <v>47588</v>
      </c>
      <c r="C341" s="126" t="s">
        <v>970</v>
      </c>
      <c r="D341" s="126" t="s">
        <v>403</v>
      </c>
      <c r="E341" s="132">
        <v>8</v>
      </c>
      <c r="F341" s="132">
        <v>11</v>
      </c>
      <c r="G341" s="126">
        <v>1858255</v>
      </c>
      <c r="H341" s="126" t="s">
        <v>134</v>
      </c>
      <c r="I341" s="126" t="s">
        <v>825</v>
      </c>
      <c r="J341" s="126" t="s">
        <v>189</v>
      </c>
      <c r="K341" s="132">
        <v>1</v>
      </c>
    </row>
    <row r="342" spans="1:11" x14ac:dyDescent="0.35">
      <c r="A342" s="126" t="s">
        <v>59</v>
      </c>
      <c r="B342" s="127">
        <v>47584</v>
      </c>
      <c r="C342" s="126" t="s">
        <v>926</v>
      </c>
      <c r="D342" s="126" t="s">
        <v>403</v>
      </c>
      <c r="E342" s="132">
        <v>8</v>
      </c>
      <c r="F342" s="132">
        <v>33</v>
      </c>
      <c r="G342" s="126">
        <v>1454779</v>
      </c>
      <c r="H342" s="126" t="s">
        <v>830</v>
      </c>
      <c r="I342" s="126" t="s">
        <v>220</v>
      </c>
      <c r="J342" s="126" t="s">
        <v>221</v>
      </c>
      <c r="K342" s="132">
        <v>1</v>
      </c>
    </row>
    <row r="343" spans="1:11" x14ac:dyDescent="0.35">
      <c r="A343" s="126" t="s">
        <v>59</v>
      </c>
      <c r="B343" s="127">
        <v>47584</v>
      </c>
      <c r="C343" s="126" t="s">
        <v>926</v>
      </c>
      <c r="D343" s="126" t="s">
        <v>403</v>
      </c>
      <c r="E343" s="132">
        <v>8</v>
      </c>
      <c r="F343" s="132">
        <v>34</v>
      </c>
      <c r="G343" s="126">
        <v>1697080</v>
      </c>
      <c r="H343" s="126" t="s">
        <v>293</v>
      </c>
      <c r="I343" s="126" t="s">
        <v>328</v>
      </c>
      <c r="J343" s="126" t="s">
        <v>291</v>
      </c>
      <c r="K343" s="132">
        <v>1</v>
      </c>
    </row>
    <row r="344" spans="1:11" x14ac:dyDescent="0.35">
      <c r="A344" s="126" t="s">
        <v>59</v>
      </c>
      <c r="B344" s="127">
        <v>47584</v>
      </c>
      <c r="C344" s="126" t="s">
        <v>926</v>
      </c>
      <c r="D344" s="126" t="s">
        <v>403</v>
      </c>
      <c r="E344" s="132">
        <v>8</v>
      </c>
      <c r="F344" s="132">
        <v>35</v>
      </c>
      <c r="G344" s="126">
        <v>2205385</v>
      </c>
      <c r="H344" s="126" t="s">
        <v>925</v>
      </c>
      <c r="I344" s="126" t="s">
        <v>924</v>
      </c>
      <c r="J344" s="126" t="s">
        <v>436</v>
      </c>
      <c r="K344" s="132">
        <v>1</v>
      </c>
    </row>
    <row r="345" spans="1:11" x14ac:dyDescent="0.35">
      <c r="A345" s="126" t="s">
        <v>59</v>
      </c>
      <c r="B345" s="127">
        <v>47584</v>
      </c>
      <c r="C345" s="126" t="s">
        <v>926</v>
      </c>
      <c r="D345" s="126" t="s">
        <v>403</v>
      </c>
      <c r="E345" s="132">
        <v>8</v>
      </c>
      <c r="F345" s="132">
        <v>36</v>
      </c>
      <c r="G345" s="126">
        <v>2993655</v>
      </c>
      <c r="H345" s="126" t="s">
        <v>210</v>
      </c>
      <c r="I345" s="126" t="s">
        <v>754</v>
      </c>
      <c r="J345" s="126" t="s">
        <v>419</v>
      </c>
      <c r="K345" s="132">
        <v>1</v>
      </c>
    </row>
    <row r="346" spans="1:11" x14ac:dyDescent="0.35">
      <c r="A346" s="126" t="s">
        <v>59</v>
      </c>
      <c r="B346" s="127">
        <v>47580</v>
      </c>
      <c r="C346" s="126" t="s">
        <v>973</v>
      </c>
      <c r="D346" s="126" t="s">
        <v>403</v>
      </c>
      <c r="E346" s="132">
        <v>8</v>
      </c>
      <c r="F346" s="132">
        <v>9</v>
      </c>
      <c r="G346" s="126">
        <v>2256784</v>
      </c>
      <c r="H346" s="126" t="s">
        <v>129</v>
      </c>
      <c r="I346" s="126" t="s">
        <v>1098</v>
      </c>
      <c r="J346" s="126" t="s">
        <v>264</v>
      </c>
      <c r="K346" s="132">
        <v>2</v>
      </c>
    </row>
    <row r="347" spans="1:11" x14ac:dyDescent="0.35">
      <c r="A347" s="126" t="s">
        <v>59</v>
      </c>
      <c r="B347" s="127">
        <v>47580</v>
      </c>
      <c r="C347" s="126" t="s">
        <v>973</v>
      </c>
      <c r="D347" s="126" t="s">
        <v>403</v>
      </c>
      <c r="E347" s="132">
        <v>8</v>
      </c>
      <c r="F347" s="132">
        <v>10</v>
      </c>
      <c r="G347" s="126">
        <v>2368358</v>
      </c>
      <c r="H347" s="126" t="s">
        <v>613</v>
      </c>
      <c r="I347" s="126" t="s">
        <v>614</v>
      </c>
      <c r="J347" s="126" t="s">
        <v>270</v>
      </c>
      <c r="K347" s="132">
        <v>2</v>
      </c>
    </row>
    <row r="348" spans="1:11" x14ac:dyDescent="0.35">
      <c r="A348" s="126" t="s">
        <v>59</v>
      </c>
      <c r="B348" s="127">
        <v>47580</v>
      </c>
      <c r="C348" s="126" t="s">
        <v>973</v>
      </c>
      <c r="D348" s="126" t="s">
        <v>403</v>
      </c>
      <c r="E348" s="132">
        <v>8</v>
      </c>
      <c r="F348" s="132">
        <v>11</v>
      </c>
      <c r="G348" s="126">
        <v>3274853</v>
      </c>
      <c r="H348" s="126" t="s">
        <v>477</v>
      </c>
      <c r="I348" s="126" t="s">
        <v>1006</v>
      </c>
      <c r="J348" s="126" t="s">
        <v>1007</v>
      </c>
      <c r="K348" s="132">
        <v>2</v>
      </c>
    </row>
    <row r="349" spans="1:11" x14ac:dyDescent="0.35">
      <c r="A349" s="126" t="s">
        <v>59</v>
      </c>
      <c r="B349" s="127">
        <v>47580</v>
      </c>
      <c r="C349" s="126" t="s">
        <v>973</v>
      </c>
      <c r="D349" s="126" t="s">
        <v>403</v>
      </c>
      <c r="E349" s="132">
        <v>8</v>
      </c>
      <c r="F349" s="132">
        <v>12</v>
      </c>
      <c r="G349" s="126">
        <v>3016192</v>
      </c>
      <c r="H349" s="126" t="s">
        <v>217</v>
      </c>
      <c r="I349" s="126" t="s">
        <v>589</v>
      </c>
      <c r="J349" s="126" t="s">
        <v>474</v>
      </c>
      <c r="K349" s="132">
        <v>2</v>
      </c>
    </row>
    <row r="350" spans="1:11" x14ac:dyDescent="0.35">
      <c r="A350" s="126" t="s">
        <v>59</v>
      </c>
      <c r="B350" s="127">
        <v>47580</v>
      </c>
      <c r="C350" s="126" t="s">
        <v>973</v>
      </c>
      <c r="D350" s="126" t="s">
        <v>403</v>
      </c>
      <c r="E350" s="132">
        <v>8</v>
      </c>
      <c r="F350" s="132">
        <v>13</v>
      </c>
      <c r="G350" s="126">
        <v>1724366</v>
      </c>
      <c r="H350" s="126" t="s">
        <v>657</v>
      </c>
      <c r="I350" s="126" t="s">
        <v>658</v>
      </c>
      <c r="J350" s="126" t="s">
        <v>143</v>
      </c>
      <c r="K350" s="132">
        <v>2</v>
      </c>
    </row>
    <row r="351" spans="1:11" x14ac:dyDescent="0.35">
      <c r="A351" s="126" t="s">
        <v>59</v>
      </c>
      <c r="B351" s="127">
        <v>47580</v>
      </c>
      <c r="C351" s="126" t="s">
        <v>973</v>
      </c>
      <c r="D351" s="126" t="s">
        <v>403</v>
      </c>
      <c r="E351" s="132">
        <v>8</v>
      </c>
      <c r="F351" s="132">
        <v>14</v>
      </c>
      <c r="G351" s="126">
        <v>1868372</v>
      </c>
      <c r="H351" s="126" t="s">
        <v>217</v>
      </c>
      <c r="I351" s="126" t="s">
        <v>1381</v>
      </c>
      <c r="J351" s="126" t="s">
        <v>1382</v>
      </c>
      <c r="K351" s="132">
        <v>2</v>
      </c>
    </row>
    <row r="352" spans="1:11" x14ac:dyDescent="0.35">
      <c r="A352" s="126" t="s">
        <v>59</v>
      </c>
      <c r="B352" s="127">
        <v>47580</v>
      </c>
      <c r="C352" s="126" t="s">
        <v>973</v>
      </c>
      <c r="D352" s="126" t="s">
        <v>403</v>
      </c>
      <c r="E352" s="132">
        <v>8</v>
      </c>
      <c r="F352" s="132">
        <v>15</v>
      </c>
      <c r="G352" s="126">
        <v>1709274</v>
      </c>
      <c r="H352" s="126" t="s">
        <v>488</v>
      </c>
      <c r="I352" s="126" t="s">
        <v>849</v>
      </c>
      <c r="J352" s="126" t="s">
        <v>149</v>
      </c>
      <c r="K352" s="132">
        <v>2</v>
      </c>
    </row>
    <row r="353" spans="1:11" x14ac:dyDescent="0.35">
      <c r="A353" s="126" t="s">
        <v>59</v>
      </c>
      <c r="B353" s="127">
        <v>47580</v>
      </c>
      <c r="C353" s="126" t="s">
        <v>973</v>
      </c>
      <c r="D353" s="126" t="s">
        <v>403</v>
      </c>
      <c r="E353" s="132">
        <v>8</v>
      </c>
      <c r="F353" s="132">
        <v>16</v>
      </c>
      <c r="G353" s="126">
        <v>2424062</v>
      </c>
      <c r="H353" s="126" t="s">
        <v>171</v>
      </c>
      <c r="I353" s="126" t="s">
        <v>1189</v>
      </c>
      <c r="J353" s="126" t="s">
        <v>1188</v>
      </c>
      <c r="K353" s="132">
        <v>2</v>
      </c>
    </row>
    <row r="354" spans="1:11" x14ac:dyDescent="0.35">
      <c r="A354" s="126" t="s">
        <v>59</v>
      </c>
      <c r="B354" s="127">
        <v>47580</v>
      </c>
      <c r="C354" s="126" t="s">
        <v>973</v>
      </c>
      <c r="D354" s="126" t="s">
        <v>403</v>
      </c>
      <c r="E354" s="132">
        <v>8</v>
      </c>
      <c r="F354" s="132">
        <v>17</v>
      </c>
      <c r="G354" s="126">
        <v>2653059</v>
      </c>
      <c r="H354" s="126" t="s">
        <v>276</v>
      </c>
      <c r="I354" s="126" t="s">
        <v>652</v>
      </c>
      <c r="J354" s="126" t="s">
        <v>128</v>
      </c>
      <c r="K354" s="132">
        <v>2</v>
      </c>
    </row>
    <row r="355" spans="1:11" x14ac:dyDescent="0.35">
      <c r="A355" s="126" t="s">
        <v>31</v>
      </c>
      <c r="B355" s="127">
        <v>47582</v>
      </c>
      <c r="C355" s="126" t="s">
        <v>991</v>
      </c>
      <c r="D355" s="126" t="s">
        <v>403</v>
      </c>
      <c r="E355" s="132">
        <v>8</v>
      </c>
      <c r="F355" s="132">
        <v>1</v>
      </c>
      <c r="G355" s="126">
        <v>3076495</v>
      </c>
      <c r="H355" s="126" t="s">
        <v>1071</v>
      </c>
      <c r="I355" s="126" t="s">
        <v>1070</v>
      </c>
      <c r="J355" s="126" t="s">
        <v>189</v>
      </c>
      <c r="K355" s="132">
        <v>3</v>
      </c>
    </row>
    <row r="356" spans="1:11" x14ac:dyDescent="0.35">
      <c r="A356" s="126" t="s">
        <v>31</v>
      </c>
      <c r="B356" s="127">
        <v>47591</v>
      </c>
      <c r="C356" s="126" t="s">
        <v>941</v>
      </c>
      <c r="D356" s="126" t="s">
        <v>403</v>
      </c>
      <c r="E356" s="132">
        <v>8</v>
      </c>
      <c r="F356" s="132">
        <v>1</v>
      </c>
      <c r="G356" s="126">
        <v>2634675</v>
      </c>
      <c r="H356" s="126" t="s">
        <v>139</v>
      </c>
      <c r="I356" s="126" t="s">
        <v>720</v>
      </c>
      <c r="J356" s="126" t="s">
        <v>938</v>
      </c>
      <c r="K356" s="132">
        <v>3</v>
      </c>
    </row>
    <row r="357" spans="1:11" x14ac:dyDescent="0.35">
      <c r="A357" s="126" t="s">
        <v>31</v>
      </c>
      <c r="B357" s="127">
        <v>47582</v>
      </c>
      <c r="C357" s="126" t="s">
        <v>991</v>
      </c>
      <c r="D357" s="126" t="s">
        <v>403</v>
      </c>
      <c r="E357" s="132">
        <v>8</v>
      </c>
      <c r="F357" s="132">
        <v>2</v>
      </c>
      <c r="G357" s="126">
        <v>2638570</v>
      </c>
      <c r="H357" s="126" t="s">
        <v>233</v>
      </c>
      <c r="I357" s="126" t="s">
        <v>990</v>
      </c>
      <c r="J357" s="126" t="s">
        <v>528</v>
      </c>
      <c r="K357" s="132">
        <v>3</v>
      </c>
    </row>
    <row r="358" spans="1:11" x14ac:dyDescent="0.35">
      <c r="A358" s="126" t="s">
        <v>31</v>
      </c>
      <c r="B358" s="127">
        <v>47591</v>
      </c>
      <c r="C358" s="126" t="s">
        <v>941</v>
      </c>
      <c r="D358" s="126" t="s">
        <v>403</v>
      </c>
      <c r="E358" s="132">
        <v>8</v>
      </c>
      <c r="F358" s="132">
        <v>2</v>
      </c>
      <c r="G358" s="126">
        <v>2829125</v>
      </c>
      <c r="H358" s="126" t="s">
        <v>873</v>
      </c>
      <c r="I358" s="126" t="s">
        <v>944</v>
      </c>
      <c r="J358" s="126" t="s">
        <v>938</v>
      </c>
      <c r="K358" s="132">
        <v>3</v>
      </c>
    </row>
    <row r="359" spans="1:11" x14ac:dyDescent="0.35">
      <c r="A359" s="126" t="s">
        <v>31</v>
      </c>
      <c r="B359" s="127">
        <v>47582</v>
      </c>
      <c r="C359" s="126" t="s">
        <v>991</v>
      </c>
      <c r="D359" s="126" t="s">
        <v>403</v>
      </c>
      <c r="E359" s="132">
        <v>8</v>
      </c>
      <c r="F359" s="132">
        <v>3</v>
      </c>
      <c r="G359" s="126">
        <v>2785410</v>
      </c>
      <c r="H359" s="126" t="s">
        <v>444</v>
      </c>
      <c r="I359" s="126" t="s">
        <v>735</v>
      </c>
      <c r="J359" s="126" t="s">
        <v>1107</v>
      </c>
      <c r="K359" s="132">
        <v>3</v>
      </c>
    </row>
    <row r="360" spans="1:11" x14ac:dyDescent="0.35">
      <c r="A360" s="126" t="s">
        <v>31</v>
      </c>
      <c r="B360" s="127">
        <v>47591</v>
      </c>
      <c r="C360" s="126" t="s">
        <v>941</v>
      </c>
      <c r="D360" s="126" t="s">
        <v>403</v>
      </c>
      <c r="E360" s="132">
        <v>8</v>
      </c>
      <c r="F360" s="132">
        <v>3</v>
      </c>
      <c r="G360" s="126">
        <v>2511671</v>
      </c>
      <c r="H360" s="126" t="s">
        <v>250</v>
      </c>
      <c r="I360" s="126" t="s">
        <v>940</v>
      </c>
      <c r="J360" s="126" t="s">
        <v>938</v>
      </c>
      <c r="K360" s="132">
        <v>3</v>
      </c>
    </row>
    <row r="361" spans="1:11" x14ac:dyDescent="0.35">
      <c r="A361" s="126" t="s">
        <v>31</v>
      </c>
      <c r="B361" s="127">
        <v>47582</v>
      </c>
      <c r="C361" s="126" t="s">
        <v>991</v>
      </c>
      <c r="D361" s="126" t="s">
        <v>403</v>
      </c>
      <c r="E361" s="132">
        <v>8</v>
      </c>
      <c r="F361" s="132">
        <v>4</v>
      </c>
      <c r="G361" s="126">
        <v>3078808</v>
      </c>
      <c r="H361" s="126" t="s">
        <v>280</v>
      </c>
      <c r="I361" s="126" t="s">
        <v>785</v>
      </c>
      <c r="J361" s="126" t="s">
        <v>357</v>
      </c>
      <c r="K361" s="132">
        <v>3</v>
      </c>
    </row>
    <row r="362" spans="1:11" x14ac:dyDescent="0.35">
      <c r="A362" s="126" t="s">
        <v>31</v>
      </c>
      <c r="B362" s="127">
        <v>47591</v>
      </c>
      <c r="C362" s="126" t="s">
        <v>941</v>
      </c>
      <c r="D362" s="126" t="s">
        <v>403</v>
      </c>
      <c r="E362" s="132">
        <v>8</v>
      </c>
      <c r="F362" s="132">
        <v>4</v>
      </c>
      <c r="G362" s="126">
        <v>3358569</v>
      </c>
      <c r="H362" s="126" t="s">
        <v>943</v>
      </c>
      <c r="I362" s="126" t="s">
        <v>942</v>
      </c>
      <c r="J362" s="126" t="s">
        <v>938</v>
      </c>
      <c r="K362" s="132">
        <v>3</v>
      </c>
    </row>
    <row r="363" spans="1:11" x14ac:dyDescent="0.35">
      <c r="A363" s="126" t="s">
        <v>31</v>
      </c>
      <c r="B363" s="127">
        <v>47582</v>
      </c>
      <c r="C363" s="126" t="s">
        <v>991</v>
      </c>
      <c r="D363" s="126" t="s">
        <v>403</v>
      </c>
      <c r="E363" s="132">
        <v>8</v>
      </c>
      <c r="F363" s="132">
        <v>5</v>
      </c>
      <c r="G363" s="126">
        <v>2291178</v>
      </c>
      <c r="H363" s="126" t="s">
        <v>1220</v>
      </c>
      <c r="I363" s="126" t="s">
        <v>815</v>
      </c>
      <c r="J363" s="126" t="s">
        <v>128</v>
      </c>
      <c r="K363" s="132">
        <v>3</v>
      </c>
    </row>
    <row r="364" spans="1:11" x14ac:dyDescent="0.35">
      <c r="A364" s="126" t="s">
        <v>31</v>
      </c>
      <c r="B364" s="127">
        <v>47591</v>
      </c>
      <c r="C364" s="126" t="s">
        <v>941</v>
      </c>
      <c r="D364" s="126" t="s">
        <v>403</v>
      </c>
      <c r="E364" s="132">
        <v>8</v>
      </c>
      <c r="F364" s="132">
        <v>5</v>
      </c>
      <c r="G364" s="126">
        <v>2479178</v>
      </c>
      <c r="H364" s="126" t="s">
        <v>723</v>
      </c>
      <c r="I364" s="126" t="s">
        <v>271</v>
      </c>
      <c r="J364" s="126" t="s">
        <v>531</v>
      </c>
      <c r="K364" s="132">
        <v>3</v>
      </c>
    </row>
    <row r="365" spans="1:11" x14ac:dyDescent="0.35">
      <c r="A365" s="126" t="s">
        <v>31</v>
      </c>
      <c r="B365" s="127">
        <v>47582</v>
      </c>
      <c r="C365" s="126" t="s">
        <v>991</v>
      </c>
      <c r="D365" s="126" t="s">
        <v>403</v>
      </c>
      <c r="E365" s="132">
        <v>8</v>
      </c>
      <c r="F365" s="132">
        <v>6</v>
      </c>
      <c r="G365" s="126">
        <v>2204825</v>
      </c>
      <c r="H365" s="126" t="s">
        <v>501</v>
      </c>
      <c r="I365" s="126" t="s">
        <v>1055</v>
      </c>
      <c r="J365" s="126" t="s">
        <v>161</v>
      </c>
      <c r="K365" s="132">
        <v>3</v>
      </c>
    </row>
    <row r="366" spans="1:11" x14ac:dyDescent="0.35">
      <c r="A366" s="126" t="s">
        <v>31</v>
      </c>
      <c r="B366" s="127">
        <v>47591</v>
      </c>
      <c r="C366" s="126" t="s">
        <v>941</v>
      </c>
      <c r="D366" s="126" t="s">
        <v>403</v>
      </c>
      <c r="E366" s="132">
        <v>8</v>
      </c>
      <c r="F366" s="132">
        <v>6</v>
      </c>
      <c r="G366" s="126">
        <v>2439453</v>
      </c>
      <c r="H366" s="126" t="s">
        <v>1146</v>
      </c>
      <c r="I366" s="126" t="s">
        <v>1145</v>
      </c>
      <c r="J366" s="126" t="s">
        <v>1144</v>
      </c>
      <c r="K366" s="132">
        <v>3</v>
      </c>
    </row>
    <row r="367" spans="1:11" x14ac:dyDescent="0.35">
      <c r="A367" s="126" t="s">
        <v>31</v>
      </c>
      <c r="B367" s="127">
        <v>47582</v>
      </c>
      <c r="C367" s="126" t="s">
        <v>991</v>
      </c>
      <c r="D367" s="126" t="s">
        <v>403</v>
      </c>
      <c r="E367" s="132">
        <v>8</v>
      </c>
      <c r="F367" s="132">
        <v>7</v>
      </c>
      <c r="G367" s="126">
        <v>2359062</v>
      </c>
      <c r="H367" s="126" t="s">
        <v>187</v>
      </c>
      <c r="I367" s="126" t="s">
        <v>1106</v>
      </c>
      <c r="J367" s="126" t="s">
        <v>1107</v>
      </c>
      <c r="K367" s="132">
        <v>3</v>
      </c>
    </row>
    <row r="368" spans="1:11" x14ac:dyDescent="0.35">
      <c r="A368" s="126" t="s">
        <v>39</v>
      </c>
      <c r="B368" s="127">
        <v>47600</v>
      </c>
      <c r="C368" s="126" t="s">
        <v>998</v>
      </c>
      <c r="D368" s="126" t="s">
        <v>403</v>
      </c>
      <c r="E368" s="132">
        <v>8</v>
      </c>
      <c r="F368" s="132">
        <v>1</v>
      </c>
      <c r="G368" s="126">
        <v>2392964</v>
      </c>
      <c r="H368" s="126" t="s">
        <v>386</v>
      </c>
      <c r="I368" s="126" t="s">
        <v>297</v>
      </c>
      <c r="J368" s="126" t="s">
        <v>349</v>
      </c>
      <c r="K368" s="132">
        <v>4</v>
      </c>
    </row>
    <row r="369" spans="1:11" x14ac:dyDescent="0.35">
      <c r="A369" s="126" t="s">
        <v>39</v>
      </c>
      <c r="B369" s="127">
        <v>47600</v>
      </c>
      <c r="C369" s="126" t="s">
        <v>998</v>
      </c>
      <c r="D369" s="126" t="s">
        <v>403</v>
      </c>
      <c r="E369" s="132">
        <v>8</v>
      </c>
      <c r="F369" s="132">
        <v>2</v>
      </c>
      <c r="G369" s="126">
        <v>2285545</v>
      </c>
      <c r="H369" s="126" t="s">
        <v>1168</v>
      </c>
      <c r="I369" s="126" t="s">
        <v>827</v>
      </c>
      <c r="J369" s="126" t="s">
        <v>355</v>
      </c>
      <c r="K369" s="132">
        <v>4</v>
      </c>
    </row>
    <row r="370" spans="1:11" x14ac:dyDescent="0.35">
      <c r="A370" s="126" t="s">
        <v>39</v>
      </c>
      <c r="B370" s="127">
        <v>47600</v>
      </c>
      <c r="C370" s="126" t="s">
        <v>998</v>
      </c>
      <c r="D370" s="126" t="s">
        <v>403</v>
      </c>
      <c r="E370" s="132">
        <v>8</v>
      </c>
      <c r="F370" s="132">
        <v>3</v>
      </c>
      <c r="G370" s="126">
        <v>2292843</v>
      </c>
      <c r="H370" s="126" t="s">
        <v>259</v>
      </c>
      <c r="I370" s="126" t="s">
        <v>212</v>
      </c>
      <c r="J370" s="126" t="s">
        <v>382</v>
      </c>
      <c r="K370" s="132">
        <v>4</v>
      </c>
    </row>
    <row r="371" spans="1:11" x14ac:dyDescent="0.35">
      <c r="A371" s="126" t="s">
        <v>39</v>
      </c>
      <c r="B371" s="127">
        <v>47600</v>
      </c>
      <c r="C371" s="126" t="s">
        <v>998</v>
      </c>
      <c r="D371" s="126" t="s">
        <v>403</v>
      </c>
      <c r="E371" s="132">
        <v>8</v>
      </c>
      <c r="F371" s="132">
        <v>4</v>
      </c>
      <c r="G371" s="126">
        <v>2953347</v>
      </c>
      <c r="H371" s="126" t="s">
        <v>1088</v>
      </c>
      <c r="I371" s="126" t="s">
        <v>1087</v>
      </c>
      <c r="J371" s="126" t="s">
        <v>264</v>
      </c>
      <c r="K371" s="132">
        <v>4</v>
      </c>
    </row>
    <row r="372" spans="1:11" x14ac:dyDescent="0.35">
      <c r="A372" s="126" t="s">
        <v>39</v>
      </c>
      <c r="B372" s="127">
        <v>47600</v>
      </c>
      <c r="C372" s="126" t="s">
        <v>998</v>
      </c>
      <c r="D372" s="126" t="s">
        <v>403</v>
      </c>
      <c r="E372" s="132">
        <v>8</v>
      </c>
      <c r="F372" s="132">
        <v>5</v>
      </c>
      <c r="G372" s="126">
        <v>2942151</v>
      </c>
      <c r="H372" s="126" t="s">
        <v>1178</v>
      </c>
      <c r="I372" s="126" t="s">
        <v>658</v>
      </c>
      <c r="J372" s="126" t="s">
        <v>572</v>
      </c>
      <c r="K372" s="132">
        <v>4</v>
      </c>
    </row>
    <row r="373" spans="1:11" x14ac:dyDescent="0.35">
      <c r="A373" s="126" t="s">
        <v>39</v>
      </c>
      <c r="B373" s="127">
        <v>47600</v>
      </c>
      <c r="C373" s="126" t="s">
        <v>998</v>
      </c>
      <c r="D373" s="126" t="s">
        <v>403</v>
      </c>
      <c r="E373" s="132">
        <v>8</v>
      </c>
      <c r="F373" s="132">
        <v>6</v>
      </c>
      <c r="G373" s="126">
        <v>1895585</v>
      </c>
      <c r="H373" s="126" t="s">
        <v>465</v>
      </c>
      <c r="I373" s="126" t="s">
        <v>466</v>
      </c>
      <c r="J373" s="126" t="s">
        <v>125</v>
      </c>
      <c r="K373" s="132">
        <v>4</v>
      </c>
    </row>
    <row r="374" spans="1:11" x14ac:dyDescent="0.35">
      <c r="A374" s="126" t="s">
        <v>39</v>
      </c>
      <c r="B374" s="127">
        <v>47600</v>
      </c>
      <c r="C374" s="126" t="s">
        <v>998</v>
      </c>
      <c r="D374" s="126" t="s">
        <v>403</v>
      </c>
      <c r="E374" s="132">
        <v>8</v>
      </c>
      <c r="F374" s="132">
        <v>7</v>
      </c>
      <c r="G374" s="126">
        <v>2059768</v>
      </c>
      <c r="H374" s="126" t="s">
        <v>289</v>
      </c>
      <c r="I374" s="126" t="s">
        <v>1226</v>
      </c>
      <c r="J374" s="126" t="s">
        <v>342</v>
      </c>
      <c r="K374" s="132">
        <v>4</v>
      </c>
    </row>
    <row r="375" spans="1:11" x14ac:dyDescent="0.35">
      <c r="A375" s="126" t="s">
        <v>39</v>
      </c>
      <c r="B375" s="127">
        <v>47600</v>
      </c>
      <c r="C375" s="126" t="s">
        <v>998</v>
      </c>
      <c r="D375" s="126" t="s">
        <v>403</v>
      </c>
      <c r="E375" s="132">
        <v>8</v>
      </c>
      <c r="F375" s="132">
        <v>8</v>
      </c>
      <c r="G375" s="126">
        <v>2368264</v>
      </c>
      <c r="H375" s="126" t="s">
        <v>1160</v>
      </c>
      <c r="I375" s="126" t="s">
        <v>1159</v>
      </c>
      <c r="J375" s="126" t="s">
        <v>357</v>
      </c>
      <c r="K375" s="132">
        <v>4</v>
      </c>
    </row>
    <row r="376" spans="1:11" x14ac:dyDescent="0.35">
      <c r="A376" s="126" t="s">
        <v>39</v>
      </c>
      <c r="B376" s="127">
        <v>47600</v>
      </c>
      <c r="C376" s="126" t="s">
        <v>998</v>
      </c>
      <c r="D376" s="126" t="s">
        <v>403</v>
      </c>
      <c r="E376" s="132">
        <v>8</v>
      </c>
      <c r="F376" s="132">
        <v>9</v>
      </c>
      <c r="G376" s="126">
        <v>2121594</v>
      </c>
      <c r="H376" s="126" t="s">
        <v>215</v>
      </c>
      <c r="I376" s="126" t="s">
        <v>467</v>
      </c>
      <c r="J376" s="126" t="s">
        <v>347</v>
      </c>
      <c r="K376" s="132">
        <v>4</v>
      </c>
    </row>
    <row r="377" spans="1:11" x14ac:dyDescent="0.35">
      <c r="A377" s="126" t="s">
        <v>39</v>
      </c>
      <c r="B377" s="127">
        <v>47600</v>
      </c>
      <c r="C377" s="126" t="s">
        <v>998</v>
      </c>
      <c r="D377" s="126" t="s">
        <v>403</v>
      </c>
      <c r="E377" s="132">
        <v>8</v>
      </c>
      <c r="F377" s="132">
        <v>10</v>
      </c>
      <c r="G377" s="126">
        <v>2185609</v>
      </c>
      <c r="H377" s="126" t="s">
        <v>463</v>
      </c>
      <c r="I377" s="126" t="s">
        <v>464</v>
      </c>
      <c r="J377" s="126" t="s">
        <v>264</v>
      </c>
      <c r="K377" s="132">
        <v>4</v>
      </c>
    </row>
    <row r="378" spans="1:11" x14ac:dyDescent="0.35">
      <c r="A378" s="126" t="s">
        <v>39</v>
      </c>
      <c r="B378" s="127">
        <v>47600</v>
      </c>
      <c r="C378" s="126" t="s">
        <v>998</v>
      </c>
      <c r="D378" s="126" t="s">
        <v>403</v>
      </c>
      <c r="E378" s="132">
        <v>8</v>
      </c>
      <c r="F378" s="132">
        <v>11</v>
      </c>
      <c r="G378" s="126">
        <v>2430759</v>
      </c>
      <c r="H378" s="126" t="s">
        <v>485</v>
      </c>
      <c r="I378" s="126" t="s">
        <v>486</v>
      </c>
      <c r="J378" s="126" t="s">
        <v>357</v>
      </c>
      <c r="K378" s="132">
        <v>4</v>
      </c>
    </row>
    <row r="379" spans="1:11" x14ac:dyDescent="0.35">
      <c r="A379" s="126" t="s">
        <v>39</v>
      </c>
      <c r="B379" s="127">
        <v>47600</v>
      </c>
      <c r="C379" s="126" t="s">
        <v>998</v>
      </c>
      <c r="D379" s="126" t="s">
        <v>403</v>
      </c>
      <c r="E379" s="132">
        <v>8</v>
      </c>
      <c r="F379" s="132">
        <v>12</v>
      </c>
      <c r="G379" s="126">
        <v>2323526</v>
      </c>
      <c r="H379" s="126" t="s">
        <v>1032</v>
      </c>
      <c r="I379" s="126" t="s">
        <v>828</v>
      </c>
      <c r="J379" s="126" t="s">
        <v>349</v>
      </c>
      <c r="K379" s="132">
        <v>4</v>
      </c>
    </row>
    <row r="380" spans="1:11" x14ac:dyDescent="0.35">
      <c r="A380" s="126" t="s">
        <v>39</v>
      </c>
      <c r="B380" s="127">
        <v>47600</v>
      </c>
      <c r="C380" s="126" t="s">
        <v>998</v>
      </c>
      <c r="D380" s="126" t="s">
        <v>403</v>
      </c>
      <c r="E380" s="132">
        <v>8</v>
      </c>
      <c r="F380" s="132">
        <v>13</v>
      </c>
      <c r="G380" s="126">
        <v>2490838</v>
      </c>
      <c r="H380" s="126" t="s">
        <v>1179</v>
      </c>
      <c r="I380" s="126" t="s">
        <v>280</v>
      </c>
      <c r="J380" s="126" t="s">
        <v>572</v>
      </c>
      <c r="K380" s="132">
        <v>4</v>
      </c>
    </row>
    <row r="381" spans="1:11" x14ac:dyDescent="0.35">
      <c r="A381" s="126" t="s">
        <v>39</v>
      </c>
      <c r="B381" s="127">
        <v>47589</v>
      </c>
      <c r="C381" s="126" t="s">
        <v>931</v>
      </c>
      <c r="D381" s="126" t="s">
        <v>403</v>
      </c>
      <c r="E381" s="132">
        <v>8</v>
      </c>
      <c r="F381" s="132">
        <v>1</v>
      </c>
      <c r="G381" s="126">
        <v>2131333</v>
      </c>
      <c r="H381" s="126" t="s">
        <v>160</v>
      </c>
      <c r="I381" s="126" t="s">
        <v>345</v>
      </c>
      <c r="J381" s="126" t="s">
        <v>189</v>
      </c>
      <c r="K381" s="132">
        <v>5</v>
      </c>
    </row>
    <row r="382" spans="1:11" x14ac:dyDescent="0.35">
      <c r="A382" s="126" t="s">
        <v>39</v>
      </c>
      <c r="B382" s="127">
        <v>47589</v>
      </c>
      <c r="C382" s="126" t="s">
        <v>931</v>
      </c>
      <c r="D382" s="126" t="s">
        <v>403</v>
      </c>
      <c r="E382" s="132">
        <v>8</v>
      </c>
      <c r="F382" s="132">
        <v>2</v>
      </c>
      <c r="G382" s="126">
        <v>2283078</v>
      </c>
      <c r="H382" s="126" t="s">
        <v>455</v>
      </c>
      <c r="I382" s="126" t="s">
        <v>124</v>
      </c>
      <c r="J382" s="126" t="s">
        <v>572</v>
      </c>
      <c r="K382" s="132">
        <v>5</v>
      </c>
    </row>
    <row r="383" spans="1:11" x14ac:dyDescent="0.35">
      <c r="A383" s="126" t="s">
        <v>39</v>
      </c>
      <c r="B383" s="127">
        <v>47589</v>
      </c>
      <c r="C383" s="126" t="s">
        <v>931</v>
      </c>
      <c r="D383" s="126" t="s">
        <v>403</v>
      </c>
      <c r="E383" s="132">
        <v>8</v>
      </c>
      <c r="F383" s="132">
        <v>3</v>
      </c>
      <c r="G383" s="126">
        <v>2695946</v>
      </c>
      <c r="H383" s="126" t="s">
        <v>1031</v>
      </c>
      <c r="I383" s="126" t="s">
        <v>1030</v>
      </c>
      <c r="J383" s="126" t="s">
        <v>387</v>
      </c>
      <c r="K383" s="132">
        <v>5</v>
      </c>
    </row>
    <row r="384" spans="1:11" x14ac:dyDescent="0.35">
      <c r="A384" s="126" t="s">
        <v>39</v>
      </c>
      <c r="B384" s="127">
        <v>47589</v>
      </c>
      <c r="C384" s="126" t="s">
        <v>931</v>
      </c>
      <c r="D384" s="126" t="s">
        <v>403</v>
      </c>
      <c r="E384" s="132">
        <v>8</v>
      </c>
      <c r="F384" s="132">
        <v>4</v>
      </c>
      <c r="G384" s="126">
        <v>1820236</v>
      </c>
      <c r="H384" s="126" t="s">
        <v>481</v>
      </c>
      <c r="I384" s="126" t="s">
        <v>482</v>
      </c>
      <c r="J384" s="126" t="s">
        <v>867</v>
      </c>
      <c r="K384" s="132">
        <v>5</v>
      </c>
    </row>
    <row r="385" spans="1:11" x14ac:dyDescent="0.35">
      <c r="A385" s="126" t="s">
        <v>39</v>
      </c>
      <c r="B385" s="127">
        <v>47589</v>
      </c>
      <c r="C385" s="126" t="s">
        <v>931</v>
      </c>
      <c r="D385" s="126" t="s">
        <v>403</v>
      </c>
      <c r="E385" s="132">
        <v>8</v>
      </c>
      <c r="F385" s="132">
        <v>5</v>
      </c>
      <c r="G385" s="126">
        <v>2126333</v>
      </c>
      <c r="H385" s="126" t="s">
        <v>1096</v>
      </c>
      <c r="I385" s="126" t="s">
        <v>1095</v>
      </c>
      <c r="J385" s="126" t="s">
        <v>264</v>
      </c>
      <c r="K385" s="132">
        <v>5</v>
      </c>
    </row>
    <row r="386" spans="1:11" x14ac:dyDescent="0.35">
      <c r="A386" s="126" t="s">
        <v>39</v>
      </c>
      <c r="B386" s="127">
        <v>47589</v>
      </c>
      <c r="C386" s="126" t="s">
        <v>931</v>
      </c>
      <c r="D386" s="126" t="s">
        <v>403</v>
      </c>
      <c r="E386" s="132">
        <v>8</v>
      </c>
      <c r="F386" s="132">
        <v>6</v>
      </c>
      <c r="G386" s="126">
        <v>2303131</v>
      </c>
      <c r="H386" s="126" t="s">
        <v>642</v>
      </c>
      <c r="I386" s="126" t="s">
        <v>1243</v>
      </c>
      <c r="J386" s="126" t="s">
        <v>125</v>
      </c>
      <c r="K386" s="132">
        <v>5</v>
      </c>
    </row>
    <row r="387" spans="1:11" x14ac:dyDescent="0.35">
      <c r="A387" s="126" t="s">
        <v>39</v>
      </c>
      <c r="B387" s="127">
        <v>47589</v>
      </c>
      <c r="C387" s="126" t="s">
        <v>931</v>
      </c>
      <c r="D387" s="126" t="s">
        <v>403</v>
      </c>
      <c r="E387" s="132">
        <v>8</v>
      </c>
      <c r="F387" s="132">
        <v>7</v>
      </c>
      <c r="G387" s="126">
        <v>2049688</v>
      </c>
      <c r="H387" s="126" t="s">
        <v>453</v>
      </c>
      <c r="I387" s="126" t="s">
        <v>454</v>
      </c>
      <c r="J387" s="126" t="s">
        <v>352</v>
      </c>
      <c r="K387" s="132">
        <v>5</v>
      </c>
    </row>
    <row r="388" spans="1:11" x14ac:dyDescent="0.35">
      <c r="A388" s="126" t="s">
        <v>39</v>
      </c>
      <c r="B388" s="127">
        <v>47589</v>
      </c>
      <c r="C388" s="126" t="s">
        <v>931</v>
      </c>
      <c r="D388" s="126" t="s">
        <v>403</v>
      </c>
      <c r="E388" s="132">
        <v>8</v>
      </c>
      <c r="F388" s="132">
        <v>8</v>
      </c>
      <c r="G388" s="126">
        <v>2285531</v>
      </c>
      <c r="H388" s="126" t="s">
        <v>171</v>
      </c>
      <c r="I388" s="126" t="s">
        <v>451</v>
      </c>
      <c r="J388" s="126" t="s">
        <v>349</v>
      </c>
      <c r="K388" s="132">
        <v>5</v>
      </c>
    </row>
    <row r="389" spans="1:11" x14ac:dyDescent="0.35">
      <c r="A389" s="126" t="s">
        <v>39</v>
      </c>
      <c r="B389" s="127">
        <v>47589</v>
      </c>
      <c r="C389" s="126" t="s">
        <v>931</v>
      </c>
      <c r="D389" s="126" t="s">
        <v>403</v>
      </c>
      <c r="E389" s="132">
        <v>8</v>
      </c>
      <c r="F389" s="132">
        <v>9</v>
      </c>
      <c r="G389" s="126">
        <v>3630281</v>
      </c>
      <c r="H389" s="126" t="s">
        <v>1029</v>
      </c>
      <c r="I389" s="126" t="s">
        <v>1028</v>
      </c>
      <c r="J389" s="126" t="s">
        <v>387</v>
      </c>
      <c r="K389" s="132">
        <v>5</v>
      </c>
    </row>
    <row r="390" spans="1:11" x14ac:dyDescent="0.35">
      <c r="A390" s="126" t="s">
        <v>39</v>
      </c>
      <c r="B390" s="127">
        <v>47589</v>
      </c>
      <c r="C390" s="126" t="s">
        <v>931</v>
      </c>
      <c r="D390" s="126" t="s">
        <v>403</v>
      </c>
      <c r="E390" s="132">
        <v>8</v>
      </c>
      <c r="F390" s="132">
        <v>10</v>
      </c>
      <c r="G390" s="126">
        <v>3551450</v>
      </c>
      <c r="H390" s="126" t="s">
        <v>151</v>
      </c>
      <c r="I390" s="126" t="s">
        <v>1097</v>
      </c>
      <c r="J390" s="126" t="s">
        <v>264</v>
      </c>
      <c r="K390" s="132">
        <v>5</v>
      </c>
    </row>
    <row r="391" spans="1:11" x14ac:dyDescent="0.35">
      <c r="A391" s="126" t="s">
        <v>39</v>
      </c>
      <c r="B391" s="127">
        <v>47589</v>
      </c>
      <c r="C391" s="126" t="s">
        <v>931</v>
      </c>
      <c r="D391" s="126" t="s">
        <v>403</v>
      </c>
      <c r="E391" s="132">
        <v>8</v>
      </c>
      <c r="F391" s="132">
        <v>11</v>
      </c>
      <c r="G391" s="126">
        <v>2180589</v>
      </c>
      <c r="H391" s="126" t="s">
        <v>142</v>
      </c>
      <c r="I391" s="126" t="s">
        <v>483</v>
      </c>
      <c r="J391" s="126" t="s">
        <v>1002</v>
      </c>
      <c r="K391" s="132">
        <v>5</v>
      </c>
    </row>
    <row r="392" spans="1:11" x14ac:dyDescent="0.35">
      <c r="A392" s="126" t="s">
        <v>39</v>
      </c>
      <c r="B392" s="127">
        <v>47589</v>
      </c>
      <c r="C392" s="126" t="s">
        <v>931</v>
      </c>
      <c r="D392" s="126" t="s">
        <v>403</v>
      </c>
      <c r="E392" s="132">
        <v>8</v>
      </c>
      <c r="F392" s="132">
        <v>12</v>
      </c>
      <c r="G392" s="126">
        <v>2257839</v>
      </c>
      <c r="H392" s="126" t="s">
        <v>164</v>
      </c>
      <c r="I392" s="126" t="s">
        <v>479</v>
      </c>
      <c r="J392" s="126" t="s">
        <v>189</v>
      </c>
      <c r="K392" s="132">
        <v>5</v>
      </c>
    </row>
    <row r="393" spans="1:11" x14ac:dyDescent="0.35">
      <c r="A393" s="126" t="s">
        <v>59</v>
      </c>
      <c r="B393" s="127">
        <v>47588</v>
      </c>
      <c r="C393" s="126" t="s">
        <v>970</v>
      </c>
      <c r="D393" s="126" t="s">
        <v>403</v>
      </c>
      <c r="E393" s="132">
        <v>9</v>
      </c>
      <c r="F393" s="132">
        <v>12</v>
      </c>
      <c r="G393" s="126">
        <v>1738122</v>
      </c>
      <c r="H393" s="126" t="s">
        <v>839</v>
      </c>
      <c r="I393" s="126" t="s">
        <v>1365</v>
      </c>
      <c r="J393" s="126" t="s">
        <v>1356</v>
      </c>
      <c r="K393" s="132">
        <v>1</v>
      </c>
    </row>
    <row r="394" spans="1:11" x14ac:dyDescent="0.35">
      <c r="A394" s="126" t="s">
        <v>59</v>
      </c>
      <c r="B394" s="127">
        <v>47588</v>
      </c>
      <c r="C394" s="126" t="s">
        <v>970</v>
      </c>
      <c r="D394" s="126" t="s">
        <v>403</v>
      </c>
      <c r="E394" s="132">
        <v>9</v>
      </c>
      <c r="F394" s="132">
        <v>13</v>
      </c>
      <c r="G394" s="126">
        <v>3210274</v>
      </c>
      <c r="H394" s="126" t="s">
        <v>713</v>
      </c>
      <c r="I394" s="126" t="s">
        <v>714</v>
      </c>
      <c r="J394" s="126" t="s">
        <v>531</v>
      </c>
      <c r="K394" s="132">
        <v>1</v>
      </c>
    </row>
    <row r="395" spans="1:11" x14ac:dyDescent="0.35">
      <c r="A395" s="126" t="s">
        <v>59</v>
      </c>
      <c r="B395" s="127">
        <v>47588</v>
      </c>
      <c r="C395" s="126" t="s">
        <v>970</v>
      </c>
      <c r="D395" s="126" t="s">
        <v>403</v>
      </c>
      <c r="E395" s="132">
        <v>9</v>
      </c>
      <c r="F395" s="132">
        <v>14</v>
      </c>
      <c r="G395" s="126">
        <v>1529805</v>
      </c>
      <c r="H395" s="126" t="s">
        <v>259</v>
      </c>
      <c r="I395" s="126" t="s">
        <v>712</v>
      </c>
      <c r="J395" s="126" t="s">
        <v>270</v>
      </c>
      <c r="K395" s="132">
        <v>1</v>
      </c>
    </row>
    <row r="396" spans="1:11" x14ac:dyDescent="0.35">
      <c r="A396" s="126" t="s">
        <v>59</v>
      </c>
      <c r="B396" s="127">
        <v>47588</v>
      </c>
      <c r="C396" s="126" t="s">
        <v>970</v>
      </c>
      <c r="D396" s="126" t="s">
        <v>403</v>
      </c>
      <c r="E396" s="132">
        <v>9</v>
      </c>
      <c r="F396" s="132">
        <v>15</v>
      </c>
      <c r="G396" s="126">
        <v>1683432</v>
      </c>
      <c r="H396" s="126" t="s">
        <v>241</v>
      </c>
      <c r="I396" s="126" t="s">
        <v>138</v>
      </c>
      <c r="J396" s="126" t="s">
        <v>440</v>
      </c>
      <c r="K396" s="132">
        <v>1</v>
      </c>
    </row>
    <row r="397" spans="1:11" x14ac:dyDescent="0.35">
      <c r="A397" s="126" t="s">
        <v>59</v>
      </c>
      <c r="B397" s="127">
        <v>47588</v>
      </c>
      <c r="C397" s="126" t="s">
        <v>970</v>
      </c>
      <c r="D397" s="126" t="s">
        <v>403</v>
      </c>
      <c r="E397" s="132">
        <v>9</v>
      </c>
      <c r="F397" s="132">
        <v>16</v>
      </c>
      <c r="G397" s="126">
        <v>1546977</v>
      </c>
      <c r="H397" s="126" t="s">
        <v>437</v>
      </c>
      <c r="I397" s="126" t="s">
        <v>438</v>
      </c>
      <c r="J397" s="126" t="s">
        <v>235</v>
      </c>
      <c r="K397" s="132">
        <v>1</v>
      </c>
    </row>
    <row r="398" spans="1:11" x14ac:dyDescent="0.35">
      <c r="A398" s="126" t="s">
        <v>59</v>
      </c>
      <c r="B398" s="127">
        <v>47588</v>
      </c>
      <c r="C398" s="126" t="s">
        <v>970</v>
      </c>
      <c r="D398" s="126" t="s">
        <v>403</v>
      </c>
      <c r="E398" s="132">
        <v>9</v>
      </c>
      <c r="F398" s="132">
        <v>17</v>
      </c>
      <c r="G398" s="126">
        <v>2033490</v>
      </c>
      <c r="H398" s="126" t="s">
        <v>705</v>
      </c>
      <c r="I398" s="126" t="s">
        <v>706</v>
      </c>
      <c r="J398" s="126" t="s">
        <v>707</v>
      </c>
      <c r="K398" s="132">
        <v>1</v>
      </c>
    </row>
    <row r="399" spans="1:11" x14ac:dyDescent="0.35">
      <c r="A399" s="126" t="s">
        <v>59</v>
      </c>
      <c r="B399" s="127">
        <v>47588</v>
      </c>
      <c r="C399" s="126" t="s">
        <v>970</v>
      </c>
      <c r="D399" s="126" t="s">
        <v>403</v>
      </c>
      <c r="E399" s="132">
        <v>9</v>
      </c>
      <c r="F399" s="132">
        <v>18</v>
      </c>
      <c r="G399" s="126">
        <v>1613001</v>
      </c>
      <c r="H399" s="126" t="s">
        <v>203</v>
      </c>
      <c r="I399" s="126" t="s">
        <v>137</v>
      </c>
      <c r="J399" s="126" t="s">
        <v>179</v>
      </c>
      <c r="K399" s="132">
        <v>1</v>
      </c>
    </row>
    <row r="400" spans="1:11" x14ac:dyDescent="0.35">
      <c r="A400" s="126" t="s">
        <v>59</v>
      </c>
      <c r="B400" s="127">
        <v>47588</v>
      </c>
      <c r="C400" s="126" t="s">
        <v>970</v>
      </c>
      <c r="D400" s="126" t="s">
        <v>403</v>
      </c>
      <c r="E400" s="132">
        <v>9</v>
      </c>
      <c r="F400" s="132">
        <v>19</v>
      </c>
      <c r="G400" s="126">
        <v>1377166</v>
      </c>
      <c r="H400" s="126" t="s">
        <v>249</v>
      </c>
      <c r="I400" s="126" t="s">
        <v>1321</v>
      </c>
      <c r="J400" s="126" t="s">
        <v>221</v>
      </c>
      <c r="K400" s="132">
        <v>1</v>
      </c>
    </row>
    <row r="401" spans="1:11" x14ac:dyDescent="0.35">
      <c r="A401" s="126" t="s">
        <v>59</v>
      </c>
      <c r="B401" s="127">
        <v>47588</v>
      </c>
      <c r="C401" s="126" t="s">
        <v>970</v>
      </c>
      <c r="D401" s="126" t="s">
        <v>403</v>
      </c>
      <c r="E401" s="132">
        <v>9</v>
      </c>
      <c r="F401" s="132">
        <v>20</v>
      </c>
      <c r="G401" s="126">
        <v>1358221</v>
      </c>
      <c r="H401" s="126" t="s">
        <v>233</v>
      </c>
      <c r="I401" s="126" t="s">
        <v>234</v>
      </c>
      <c r="J401" s="126" t="s">
        <v>159</v>
      </c>
      <c r="K401" s="132">
        <v>1</v>
      </c>
    </row>
    <row r="402" spans="1:11" x14ac:dyDescent="0.35">
      <c r="A402" s="126" t="s">
        <v>59</v>
      </c>
      <c r="B402" s="127">
        <v>47588</v>
      </c>
      <c r="C402" s="126" t="s">
        <v>970</v>
      </c>
      <c r="D402" s="126" t="s">
        <v>403</v>
      </c>
      <c r="E402" s="132">
        <v>9</v>
      </c>
      <c r="F402" s="132">
        <v>21</v>
      </c>
      <c r="G402" s="126">
        <v>1873238</v>
      </c>
      <c r="H402" s="126" t="s">
        <v>710</v>
      </c>
      <c r="I402" s="126" t="s">
        <v>711</v>
      </c>
      <c r="J402" s="126" t="s">
        <v>179</v>
      </c>
      <c r="K402" s="132">
        <v>1</v>
      </c>
    </row>
    <row r="403" spans="1:11" x14ac:dyDescent="0.35">
      <c r="A403" s="126" t="s">
        <v>59</v>
      </c>
      <c r="B403" s="127">
        <v>47588</v>
      </c>
      <c r="C403" s="126" t="s">
        <v>970</v>
      </c>
      <c r="D403" s="126" t="s">
        <v>403</v>
      </c>
      <c r="E403" s="132">
        <v>9</v>
      </c>
      <c r="F403" s="132">
        <v>22</v>
      </c>
      <c r="G403" s="126">
        <v>1356455</v>
      </c>
      <c r="H403" s="126" t="s">
        <v>539</v>
      </c>
      <c r="I403" s="126" t="s">
        <v>985</v>
      </c>
      <c r="J403" s="126" t="s">
        <v>132</v>
      </c>
      <c r="K403" s="132">
        <v>1</v>
      </c>
    </row>
    <row r="404" spans="1:11" x14ac:dyDescent="0.35">
      <c r="A404" s="126" t="s">
        <v>59</v>
      </c>
      <c r="B404" s="127">
        <v>47588</v>
      </c>
      <c r="C404" s="126" t="s">
        <v>970</v>
      </c>
      <c r="D404" s="126" t="s">
        <v>403</v>
      </c>
      <c r="E404" s="132">
        <v>9</v>
      </c>
      <c r="F404" s="132">
        <v>23</v>
      </c>
      <c r="G404" s="126">
        <v>1565396</v>
      </c>
      <c r="H404" s="126" t="s">
        <v>1373</v>
      </c>
      <c r="I404" s="126" t="s">
        <v>1374</v>
      </c>
      <c r="J404" s="126" t="s">
        <v>235</v>
      </c>
      <c r="K404" s="132">
        <v>1</v>
      </c>
    </row>
    <row r="405" spans="1:11" x14ac:dyDescent="0.35">
      <c r="A405" s="126" t="s">
        <v>59</v>
      </c>
      <c r="B405" s="127">
        <v>47588</v>
      </c>
      <c r="C405" s="126" t="s">
        <v>970</v>
      </c>
      <c r="D405" s="126" t="s">
        <v>403</v>
      </c>
      <c r="E405" s="132">
        <v>9</v>
      </c>
      <c r="F405" s="132">
        <v>24</v>
      </c>
      <c r="G405" s="126">
        <v>1538005</v>
      </c>
      <c r="H405" s="126" t="s">
        <v>726</v>
      </c>
      <c r="I405" s="126" t="s">
        <v>280</v>
      </c>
      <c r="J405" s="126" t="s">
        <v>419</v>
      </c>
      <c r="K405" s="132">
        <v>1</v>
      </c>
    </row>
    <row r="406" spans="1:11" x14ac:dyDescent="0.35">
      <c r="A406" s="126" t="s">
        <v>59</v>
      </c>
      <c r="B406" s="127">
        <v>47588</v>
      </c>
      <c r="C406" s="126" t="s">
        <v>970</v>
      </c>
      <c r="D406" s="126" t="s">
        <v>403</v>
      </c>
      <c r="E406" s="132">
        <v>9</v>
      </c>
      <c r="F406" s="132">
        <v>25</v>
      </c>
      <c r="G406" s="126">
        <v>527155</v>
      </c>
      <c r="H406" s="126" t="s">
        <v>289</v>
      </c>
      <c r="I406" s="126" t="s">
        <v>157</v>
      </c>
      <c r="J406" s="126" t="s">
        <v>1345</v>
      </c>
      <c r="K406" s="132">
        <v>1</v>
      </c>
    </row>
    <row r="407" spans="1:11" x14ac:dyDescent="0.35">
      <c r="A407" s="126" t="s">
        <v>59</v>
      </c>
      <c r="B407" s="127">
        <v>47594</v>
      </c>
      <c r="C407" s="126" t="s">
        <v>934</v>
      </c>
      <c r="D407" s="126" t="s">
        <v>403</v>
      </c>
      <c r="E407" s="132">
        <v>9</v>
      </c>
      <c r="F407" s="132">
        <v>1</v>
      </c>
      <c r="G407" s="126">
        <v>3112725</v>
      </c>
      <c r="H407" s="126" t="s">
        <v>155</v>
      </c>
      <c r="I407" s="126" t="s">
        <v>1141</v>
      </c>
      <c r="J407" s="126" t="s">
        <v>1136</v>
      </c>
      <c r="K407" s="132">
        <v>2</v>
      </c>
    </row>
    <row r="408" spans="1:11" x14ac:dyDescent="0.35">
      <c r="A408" s="126" t="s">
        <v>59</v>
      </c>
      <c r="B408" s="127">
        <v>47594</v>
      </c>
      <c r="C408" s="126" t="s">
        <v>934</v>
      </c>
      <c r="D408" s="126" t="s">
        <v>403</v>
      </c>
      <c r="E408" s="132">
        <v>9</v>
      </c>
      <c r="F408" s="132">
        <v>2</v>
      </c>
      <c r="G408" s="126">
        <v>3118858</v>
      </c>
      <c r="H408" s="126" t="s">
        <v>278</v>
      </c>
      <c r="I408" s="126" t="s">
        <v>654</v>
      </c>
      <c r="J408" s="126" t="s">
        <v>655</v>
      </c>
      <c r="K408" s="132">
        <v>2</v>
      </c>
    </row>
    <row r="409" spans="1:11" x14ac:dyDescent="0.35">
      <c r="A409" s="126" t="s">
        <v>59</v>
      </c>
      <c r="B409" s="127">
        <v>47594</v>
      </c>
      <c r="C409" s="126" t="s">
        <v>934</v>
      </c>
      <c r="D409" s="126" t="s">
        <v>403</v>
      </c>
      <c r="E409" s="132">
        <v>9</v>
      </c>
      <c r="F409" s="132">
        <v>3</v>
      </c>
      <c r="G409" s="126">
        <v>415620</v>
      </c>
      <c r="H409" s="126" t="s">
        <v>173</v>
      </c>
      <c r="I409" s="126" t="s">
        <v>1040</v>
      </c>
      <c r="J409" s="126" t="s">
        <v>731</v>
      </c>
      <c r="K409" s="132">
        <v>2</v>
      </c>
    </row>
    <row r="410" spans="1:11" x14ac:dyDescent="0.35">
      <c r="A410" s="126" t="s">
        <v>59</v>
      </c>
      <c r="B410" s="127">
        <v>47594</v>
      </c>
      <c r="C410" s="126" t="s">
        <v>934</v>
      </c>
      <c r="D410" s="126" t="s">
        <v>403</v>
      </c>
      <c r="E410" s="132">
        <v>9</v>
      </c>
      <c r="F410" s="132">
        <v>4</v>
      </c>
      <c r="G410" s="126">
        <v>1804953</v>
      </c>
      <c r="H410" s="126" t="s">
        <v>164</v>
      </c>
      <c r="I410" s="126" t="s">
        <v>656</v>
      </c>
      <c r="J410" s="126" t="s">
        <v>322</v>
      </c>
      <c r="K410" s="132">
        <v>2</v>
      </c>
    </row>
    <row r="411" spans="1:11" x14ac:dyDescent="0.35">
      <c r="A411" s="126" t="s">
        <v>59</v>
      </c>
      <c r="B411" s="127">
        <v>47594</v>
      </c>
      <c r="C411" s="126" t="s">
        <v>934</v>
      </c>
      <c r="D411" s="126" t="s">
        <v>403</v>
      </c>
      <c r="E411" s="132">
        <v>9</v>
      </c>
      <c r="F411" s="132">
        <v>5</v>
      </c>
      <c r="G411" s="126">
        <v>1439205</v>
      </c>
      <c r="H411" s="126" t="s">
        <v>681</v>
      </c>
      <c r="I411" s="126" t="s">
        <v>1192</v>
      </c>
      <c r="J411" s="126" t="s">
        <v>239</v>
      </c>
      <c r="K411" s="132">
        <v>2</v>
      </c>
    </row>
    <row r="412" spans="1:11" x14ac:dyDescent="0.35">
      <c r="A412" s="126" t="s">
        <v>59</v>
      </c>
      <c r="B412" s="127">
        <v>47594</v>
      </c>
      <c r="C412" s="126" t="s">
        <v>934</v>
      </c>
      <c r="D412" s="126" t="s">
        <v>403</v>
      </c>
      <c r="E412" s="132">
        <v>9</v>
      </c>
      <c r="F412" s="132">
        <v>6</v>
      </c>
      <c r="G412" s="126">
        <v>341368</v>
      </c>
      <c r="H412" s="126" t="s">
        <v>732</v>
      </c>
      <c r="I412" s="126" t="s">
        <v>733</v>
      </c>
      <c r="J412" s="126" t="s">
        <v>143</v>
      </c>
      <c r="K412" s="132">
        <v>2</v>
      </c>
    </row>
    <row r="413" spans="1:11" x14ac:dyDescent="0.35">
      <c r="A413" s="126" t="s">
        <v>59</v>
      </c>
      <c r="B413" s="127">
        <v>47594</v>
      </c>
      <c r="C413" s="126" t="s">
        <v>934</v>
      </c>
      <c r="D413" s="126" t="s">
        <v>403</v>
      </c>
      <c r="E413" s="132">
        <v>9</v>
      </c>
      <c r="F413" s="132">
        <v>7</v>
      </c>
      <c r="G413" s="126">
        <v>2780569</v>
      </c>
      <c r="H413" s="126" t="s">
        <v>1375</v>
      </c>
      <c r="I413" s="126" t="s">
        <v>1376</v>
      </c>
      <c r="J413" s="126" t="s">
        <v>270</v>
      </c>
      <c r="K413" s="132">
        <v>2</v>
      </c>
    </row>
    <row r="414" spans="1:11" x14ac:dyDescent="0.35">
      <c r="A414" s="126" t="s">
        <v>59</v>
      </c>
      <c r="B414" s="127">
        <v>47594</v>
      </c>
      <c r="C414" s="126" t="s">
        <v>934</v>
      </c>
      <c r="D414" s="126" t="s">
        <v>403</v>
      </c>
      <c r="E414" s="132">
        <v>9</v>
      </c>
      <c r="F414" s="132">
        <v>8</v>
      </c>
      <c r="G414" s="126">
        <v>1899777</v>
      </c>
      <c r="H414" s="126" t="s">
        <v>193</v>
      </c>
      <c r="I414" s="126" t="s">
        <v>192</v>
      </c>
      <c r="J414" s="126" t="s">
        <v>531</v>
      </c>
      <c r="K414" s="132">
        <v>2</v>
      </c>
    </row>
    <row r="415" spans="1:11" x14ac:dyDescent="0.35">
      <c r="A415" s="126" t="s">
        <v>59</v>
      </c>
      <c r="B415" s="127">
        <v>47594</v>
      </c>
      <c r="C415" s="126" t="s">
        <v>934</v>
      </c>
      <c r="D415" s="126" t="s">
        <v>403</v>
      </c>
      <c r="E415" s="132">
        <v>9</v>
      </c>
      <c r="F415" s="132">
        <v>9</v>
      </c>
      <c r="G415" s="126">
        <v>1585136</v>
      </c>
      <c r="H415" s="126" t="s">
        <v>1158</v>
      </c>
      <c r="I415" s="126" t="s">
        <v>1157</v>
      </c>
      <c r="J415" s="126" t="s">
        <v>221</v>
      </c>
      <c r="K415" s="132">
        <v>2</v>
      </c>
    </row>
    <row r="416" spans="1:11" x14ac:dyDescent="0.35">
      <c r="A416" s="126" t="s">
        <v>59</v>
      </c>
      <c r="B416" s="127">
        <v>47594</v>
      </c>
      <c r="C416" s="126" t="s">
        <v>934</v>
      </c>
      <c r="D416" s="126" t="s">
        <v>403</v>
      </c>
      <c r="E416" s="132">
        <v>9</v>
      </c>
      <c r="F416" s="132">
        <v>10</v>
      </c>
      <c r="G416" s="126">
        <v>1831654</v>
      </c>
      <c r="H416" s="126" t="s">
        <v>802</v>
      </c>
      <c r="I416" s="126" t="s">
        <v>1183</v>
      </c>
      <c r="J416" s="126" t="s">
        <v>709</v>
      </c>
      <c r="K416" s="132">
        <v>2</v>
      </c>
    </row>
    <row r="417" spans="1:11" x14ac:dyDescent="0.35">
      <c r="A417" s="126" t="s">
        <v>59</v>
      </c>
      <c r="B417" s="127">
        <v>47594</v>
      </c>
      <c r="C417" s="126" t="s">
        <v>934</v>
      </c>
      <c r="D417" s="126" t="s">
        <v>403</v>
      </c>
      <c r="E417" s="132">
        <v>9</v>
      </c>
      <c r="F417" s="132">
        <v>11</v>
      </c>
      <c r="G417" s="126">
        <v>1660769</v>
      </c>
      <c r="H417" s="126" t="s">
        <v>653</v>
      </c>
      <c r="I417" s="126" t="s">
        <v>328</v>
      </c>
      <c r="J417" s="126" t="s">
        <v>262</v>
      </c>
      <c r="K417" s="132">
        <v>2</v>
      </c>
    </row>
    <row r="418" spans="1:11" x14ac:dyDescent="0.35">
      <c r="A418" s="126" t="s">
        <v>59</v>
      </c>
      <c r="B418" s="127">
        <v>47594</v>
      </c>
      <c r="C418" s="126" t="s">
        <v>934</v>
      </c>
      <c r="D418" s="126" t="s">
        <v>403</v>
      </c>
      <c r="E418" s="132">
        <v>9</v>
      </c>
      <c r="F418" s="132">
        <v>12</v>
      </c>
      <c r="G418" s="126">
        <v>2226766</v>
      </c>
      <c r="H418" s="126" t="s">
        <v>612</v>
      </c>
      <c r="I418" s="126" t="s">
        <v>801</v>
      </c>
      <c r="J418" s="126" t="s">
        <v>143</v>
      </c>
      <c r="K418" s="132">
        <v>2</v>
      </c>
    </row>
    <row r="419" spans="1:11" x14ac:dyDescent="0.35">
      <c r="A419" s="126" t="s">
        <v>59</v>
      </c>
      <c r="B419" s="127">
        <v>47594</v>
      </c>
      <c r="C419" s="126" t="s">
        <v>934</v>
      </c>
      <c r="D419" s="126" t="s">
        <v>403</v>
      </c>
      <c r="E419" s="132">
        <v>9</v>
      </c>
      <c r="F419" s="132">
        <v>13</v>
      </c>
      <c r="G419" s="126">
        <v>1622547</v>
      </c>
      <c r="H419" s="126" t="s">
        <v>198</v>
      </c>
      <c r="I419" s="126" t="s">
        <v>449</v>
      </c>
      <c r="J419" s="126" t="s">
        <v>1009</v>
      </c>
      <c r="K419" s="132">
        <v>2</v>
      </c>
    </row>
    <row r="420" spans="1:11" x14ac:dyDescent="0.35">
      <c r="A420" s="126" t="s">
        <v>59</v>
      </c>
      <c r="B420" s="127">
        <v>47594</v>
      </c>
      <c r="C420" s="126" t="s">
        <v>934</v>
      </c>
      <c r="D420" s="126" t="s">
        <v>403</v>
      </c>
      <c r="E420" s="132">
        <v>9</v>
      </c>
      <c r="F420" s="132">
        <v>14</v>
      </c>
      <c r="G420" s="126">
        <v>1640793</v>
      </c>
      <c r="H420" s="126" t="s">
        <v>193</v>
      </c>
      <c r="I420" s="126" t="s">
        <v>792</v>
      </c>
      <c r="J420" s="126" t="s">
        <v>221</v>
      </c>
      <c r="K420" s="132">
        <v>2</v>
      </c>
    </row>
    <row r="421" spans="1:11" x14ac:dyDescent="0.35">
      <c r="A421" s="126" t="s">
        <v>59</v>
      </c>
      <c r="B421" s="127">
        <v>47594</v>
      </c>
      <c r="C421" s="126" t="s">
        <v>934</v>
      </c>
      <c r="D421" s="126" t="s">
        <v>403</v>
      </c>
      <c r="E421" s="132">
        <v>9</v>
      </c>
      <c r="F421" s="132">
        <v>15</v>
      </c>
      <c r="G421" s="126">
        <v>1681922</v>
      </c>
      <c r="H421" s="126" t="s">
        <v>795</v>
      </c>
      <c r="I421" s="126" t="s">
        <v>1187</v>
      </c>
      <c r="J421" s="126" t="s">
        <v>1188</v>
      </c>
      <c r="K421" s="132">
        <v>2</v>
      </c>
    </row>
    <row r="422" spans="1:11" x14ac:dyDescent="0.35">
      <c r="A422" s="126" t="s">
        <v>59</v>
      </c>
      <c r="B422" s="127">
        <v>47594</v>
      </c>
      <c r="C422" s="126" t="s">
        <v>934</v>
      </c>
      <c r="D422" s="126" t="s">
        <v>403</v>
      </c>
      <c r="E422" s="132">
        <v>9</v>
      </c>
      <c r="F422" s="132">
        <v>16</v>
      </c>
      <c r="G422" s="126">
        <v>1355929</v>
      </c>
      <c r="H422" s="126" t="s">
        <v>169</v>
      </c>
      <c r="I422" s="126" t="s">
        <v>730</v>
      </c>
      <c r="J422" s="126" t="s">
        <v>731</v>
      </c>
      <c r="K422" s="132">
        <v>2</v>
      </c>
    </row>
    <row r="423" spans="1:11" x14ac:dyDescent="0.35">
      <c r="A423" s="126" t="s">
        <v>39</v>
      </c>
      <c r="B423" s="127">
        <v>47600</v>
      </c>
      <c r="C423" s="126" t="s">
        <v>998</v>
      </c>
      <c r="D423" s="126" t="s">
        <v>403</v>
      </c>
      <c r="E423" s="132">
        <v>9</v>
      </c>
      <c r="F423" s="132">
        <v>14</v>
      </c>
      <c r="G423" s="126">
        <v>1996847</v>
      </c>
      <c r="H423" s="126" t="s">
        <v>237</v>
      </c>
      <c r="I423" s="126" t="s">
        <v>1225</v>
      </c>
      <c r="J423" s="126" t="s">
        <v>342</v>
      </c>
      <c r="K423" s="132">
        <v>4</v>
      </c>
    </row>
    <row r="424" spans="1:11" x14ac:dyDescent="0.35">
      <c r="A424" s="126" t="s">
        <v>39</v>
      </c>
      <c r="B424" s="127">
        <v>47600</v>
      </c>
      <c r="C424" s="126" t="s">
        <v>998</v>
      </c>
      <c r="D424" s="126" t="s">
        <v>403</v>
      </c>
      <c r="E424" s="132">
        <v>9</v>
      </c>
      <c r="F424" s="132">
        <v>15</v>
      </c>
      <c r="G424" s="126">
        <v>2929968</v>
      </c>
      <c r="H424" s="126" t="s">
        <v>136</v>
      </c>
      <c r="I424" s="126" t="s">
        <v>1161</v>
      </c>
      <c r="J424" s="126" t="s">
        <v>357</v>
      </c>
      <c r="K424" s="132">
        <v>4</v>
      </c>
    </row>
    <row r="425" spans="1:11" x14ac:dyDescent="0.35">
      <c r="A425" s="126" t="s">
        <v>39</v>
      </c>
      <c r="B425" s="127">
        <v>47600</v>
      </c>
      <c r="C425" s="126" t="s">
        <v>998</v>
      </c>
      <c r="D425" s="126" t="s">
        <v>403</v>
      </c>
      <c r="E425" s="132">
        <v>9</v>
      </c>
      <c r="F425" s="132">
        <v>16</v>
      </c>
      <c r="G425" s="126">
        <v>3299278</v>
      </c>
      <c r="H425" s="126" t="s">
        <v>1027</v>
      </c>
      <c r="I425" s="126" t="s">
        <v>862</v>
      </c>
      <c r="J425" s="126" t="s">
        <v>387</v>
      </c>
      <c r="K425" s="132">
        <v>4</v>
      </c>
    </row>
    <row r="426" spans="1:11" x14ac:dyDescent="0.35">
      <c r="A426" s="126" t="s">
        <v>39</v>
      </c>
      <c r="B426" s="127">
        <v>47600</v>
      </c>
      <c r="C426" s="126" t="s">
        <v>998</v>
      </c>
      <c r="D426" s="126" t="s">
        <v>403</v>
      </c>
      <c r="E426" s="132">
        <v>9</v>
      </c>
      <c r="F426" s="132">
        <v>17</v>
      </c>
      <c r="G426" s="126">
        <v>1865118</v>
      </c>
      <c r="H426" s="126" t="s">
        <v>379</v>
      </c>
      <c r="I426" s="126" t="s">
        <v>380</v>
      </c>
      <c r="J426" s="126" t="s">
        <v>572</v>
      </c>
      <c r="K426" s="132">
        <v>4</v>
      </c>
    </row>
    <row r="427" spans="1:11" x14ac:dyDescent="0.35">
      <c r="A427" s="126" t="s">
        <v>39</v>
      </c>
      <c r="B427" s="127">
        <v>47600</v>
      </c>
      <c r="C427" s="126" t="s">
        <v>998</v>
      </c>
      <c r="D427" s="126" t="s">
        <v>403</v>
      </c>
      <c r="E427" s="132">
        <v>9</v>
      </c>
      <c r="F427" s="132">
        <v>18</v>
      </c>
      <c r="G427" s="126">
        <v>2350607</v>
      </c>
      <c r="H427" s="126" t="s">
        <v>461</v>
      </c>
      <c r="I427" s="126" t="s">
        <v>462</v>
      </c>
      <c r="J427" s="126" t="s">
        <v>125</v>
      </c>
      <c r="K427" s="132">
        <v>4</v>
      </c>
    </row>
    <row r="428" spans="1:11" x14ac:dyDescent="0.35">
      <c r="A428" s="126" t="s">
        <v>39</v>
      </c>
      <c r="B428" s="127">
        <v>47600</v>
      </c>
      <c r="C428" s="126" t="s">
        <v>998</v>
      </c>
      <c r="D428" s="126" t="s">
        <v>403</v>
      </c>
      <c r="E428" s="132">
        <v>9</v>
      </c>
      <c r="F428" s="132">
        <v>19</v>
      </c>
      <c r="G428" s="126">
        <v>2294985</v>
      </c>
      <c r="H428" s="126" t="s">
        <v>240</v>
      </c>
      <c r="I428" s="126" t="s">
        <v>487</v>
      </c>
      <c r="J428" s="126" t="s">
        <v>382</v>
      </c>
      <c r="K428" s="132">
        <v>4</v>
      </c>
    </row>
    <row r="429" spans="1:11" x14ac:dyDescent="0.35">
      <c r="A429" s="126" t="s">
        <v>39</v>
      </c>
      <c r="B429" s="127">
        <v>47600</v>
      </c>
      <c r="C429" s="126" t="s">
        <v>998</v>
      </c>
      <c r="D429" s="126" t="s">
        <v>403</v>
      </c>
      <c r="E429" s="132">
        <v>9</v>
      </c>
      <c r="F429" s="132">
        <v>20</v>
      </c>
      <c r="G429" s="126">
        <v>2185584</v>
      </c>
      <c r="H429" s="126" t="s">
        <v>247</v>
      </c>
      <c r="I429" s="126" t="s">
        <v>384</v>
      </c>
      <c r="J429" s="126" t="s">
        <v>264</v>
      </c>
      <c r="K429" s="132">
        <v>4</v>
      </c>
    </row>
    <row r="430" spans="1:11" x14ac:dyDescent="0.35">
      <c r="A430" s="126" t="s">
        <v>39</v>
      </c>
      <c r="B430" s="127">
        <v>47600</v>
      </c>
      <c r="C430" s="126" t="s">
        <v>998</v>
      </c>
      <c r="D430" s="126" t="s">
        <v>403</v>
      </c>
      <c r="E430" s="132">
        <v>9</v>
      </c>
      <c r="F430" s="132">
        <v>21</v>
      </c>
      <c r="G430" s="126">
        <v>2507152</v>
      </c>
      <c r="H430" s="126" t="s">
        <v>249</v>
      </c>
      <c r="I430" s="126" t="s">
        <v>271</v>
      </c>
      <c r="J430" s="126" t="s">
        <v>357</v>
      </c>
      <c r="K430" s="132">
        <v>4</v>
      </c>
    </row>
    <row r="431" spans="1:11" x14ac:dyDescent="0.35">
      <c r="A431" s="126" t="s">
        <v>39</v>
      </c>
      <c r="B431" s="127">
        <v>47600</v>
      </c>
      <c r="C431" s="126" t="s">
        <v>998</v>
      </c>
      <c r="D431" s="126" t="s">
        <v>403</v>
      </c>
      <c r="E431" s="132">
        <v>9</v>
      </c>
      <c r="F431" s="132">
        <v>22</v>
      </c>
      <c r="G431" s="126">
        <v>2201274</v>
      </c>
      <c r="H431" s="126" t="s">
        <v>695</v>
      </c>
      <c r="I431" s="126" t="s">
        <v>696</v>
      </c>
      <c r="J431" s="126" t="s">
        <v>355</v>
      </c>
      <c r="K431" s="132">
        <v>4</v>
      </c>
    </row>
    <row r="432" spans="1:11" x14ac:dyDescent="0.35">
      <c r="A432" s="126" t="s">
        <v>39</v>
      </c>
      <c r="B432" s="127">
        <v>47600</v>
      </c>
      <c r="C432" s="126" t="s">
        <v>998</v>
      </c>
      <c r="D432" s="126" t="s">
        <v>403</v>
      </c>
      <c r="E432" s="132">
        <v>9</v>
      </c>
      <c r="F432" s="132">
        <v>23</v>
      </c>
      <c r="G432" s="126">
        <v>2252015</v>
      </c>
      <c r="H432" s="126" t="s">
        <v>222</v>
      </c>
      <c r="I432" s="126" t="s">
        <v>468</v>
      </c>
      <c r="J432" s="126" t="s">
        <v>355</v>
      </c>
      <c r="K432" s="132">
        <v>4</v>
      </c>
    </row>
    <row r="433" spans="1:11" x14ac:dyDescent="0.35">
      <c r="A433" s="126" t="s">
        <v>39</v>
      </c>
      <c r="B433" s="127">
        <v>47600</v>
      </c>
      <c r="C433" s="126" t="s">
        <v>998</v>
      </c>
      <c r="D433" s="126" t="s">
        <v>403</v>
      </c>
      <c r="E433" s="132">
        <v>9</v>
      </c>
      <c r="F433" s="132">
        <v>24</v>
      </c>
      <c r="G433" s="126">
        <v>2195516</v>
      </c>
      <c r="H433" s="126" t="s">
        <v>225</v>
      </c>
      <c r="I433" s="126" t="s">
        <v>484</v>
      </c>
      <c r="J433" s="126" t="s">
        <v>353</v>
      </c>
      <c r="K433" s="132">
        <v>4</v>
      </c>
    </row>
    <row r="434" spans="1:11" x14ac:dyDescent="0.35">
      <c r="A434" s="126" t="s">
        <v>39</v>
      </c>
      <c r="B434" s="127">
        <v>47600</v>
      </c>
      <c r="C434" s="126" t="s">
        <v>998</v>
      </c>
      <c r="D434" s="126" t="s">
        <v>403</v>
      </c>
      <c r="E434" s="132">
        <v>9</v>
      </c>
      <c r="F434" s="132">
        <v>25</v>
      </c>
      <c r="G434" s="126">
        <v>1549465</v>
      </c>
      <c r="H434" s="126" t="s">
        <v>333</v>
      </c>
      <c r="I434" s="126" t="s">
        <v>187</v>
      </c>
      <c r="J434" s="126" t="s">
        <v>347</v>
      </c>
      <c r="K434" s="132">
        <v>4</v>
      </c>
    </row>
    <row r="435" spans="1:11" x14ac:dyDescent="0.35">
      <c r="A435" s="126" t="s">
        <v>39</v>
      </c>
      <c r="B435" s="127">
        <v>47600</v>
      </c>
      <c r="C435" s="126" t="s">
        <v>998</v>
      </c>
      <c r="D435" s="126" t="s">
        <v>403</v>
      </c>
      <c r="E435" s="132">
        <v>9</v>
      </c>
      <c r="F435" s="132">
        <v>26</v>
      </c>
      <c r="G435" s="126">
        <v>2201058</v>
      </c>
      <c r="H435" s="126" t="s">
        <v>1228</v>
      </c>
      <c r="I435" s="126" t="s">
        <v>1227</v>
      </c>
      <c r="J435" s="126" t="s">
        <v>342</v>
      </c>
      <c r="K435" s="132">
        <v>4</v>
      </c>
    </row>
    <row r="436" spans="1:11" x14ac:dyDescent="0.35">
      <c r="A436" s="126" t="s">
        <v>39</v>
      </c>
      <c r="B436" s="127">
        <v>47589</v>
      </c>
      <c r="C436" s="126" t="s">
        <v>931</v>
      </c>
      <c r="D436" s="126" t="s">
        <v>403</v>
      </c>
      <c r="E436" s="132">
        <v>9</v>
      </c>
      <c r="F436" s="132">
        <v>13</v>
      </c>
      <c r="G436" s="126">
        <v>2790948</v>
      </c>
      <c r="H436" s="126" t="s">
        <v>476</v>
      </c>
      <c r="I436" s="126" t="s">
        <v>625</v>
      </c>
      <c r="J436" s="126" t="s">
        <v>358</v>
      </c>
      <c r="K436" s="132">
        <v>5</v>
      </c>
    </row>
    <row r="437" spans="1:11" x14ac:dyDescent="0.35">
      <c r="A437" s="126" t="s">
        <v>39</v>
      </c>
      <c r="B437" s="127">
        <v>47589</v>
      </c>
      <c r="C437" s="126" t="s">
        <v>931</v>
      </c>
      <c r="D437" s="126" t="s">
        <v>403</v>
      </c>
      <c r="E437" s="132">
        <v>9</v>
      </c>
      <c r="F437" s="132">
        <v>14</v>
      </c>
      <c r="G437" s="126">
        <v>2242100</v>
      </c>
      <c r="H437" s="126" t="s">
        <v>198</v>
      </c>
      <c r="I437" s="126" t="s">
        <v>624</v>
      </c>
      <c r="J437" s="126" t="s">
        <v>264</v>
      </c>
      <c r="K437" s="132">
        <v>5</v>
      </c>
    </row>
    <row r="438" spans="1:11" x14ac:dyDescent="0.35">
      <c r="A438" s="126" t="s">
        <v>39</v>
      </c>
      <c r="B438" s="127">
        <v>47589</v>
      </c>
      <c r="C438" s="126" t="s">
        <v>931</v>
      </c>
      <c r="D438" s="126" t="s">
        <v>403</v>
      </c>
      <c r="E438" s="132">
        <v>9</v>
      </c>
      <c r="F438" s="132">
        <v>15</v>
      </c>
      <c r="G438" s="126">
        <v>2212997</v>
      </c>
      <c r="H438" s="126" t="s">
        <v>153</v>
      </c>
      <c r="I438" s="126" t="s">
        <v>305</v>
      </c>
      <c r="J438" s="126" t="s">
        <v>125</v>
      </c>
      <c r="K438" s="132">
        <v>5</v>
      </c>
    </row>
    <row r="439" spans="1:11" x14ac:dyDescent="0.35">
      <c r="A439" s="126" t="s">
        <v>39</v>
      </c>
      <c r="B439" s="127">
        <v>47589</v>
      </c>
      <c r="C439" s="126" t="s">
        <v>931</v>
      </c>
      <c r="D439" s="126" t="s">
        <v>403</v>
      </c>
      <c r="E439" s="132">
        <v>9</v>
      </c>
      <c r="F439" s="132">
        <v>16</v>
      </c>
      <c r="G439" s="126">
        <v>3031230</v>
      </c>
      <c r="H439" s="126" t="s">
        <v>1362</v>
      </c>
      <c r="I439" s="126" t="s">
        <v>1363</v>
      </c>
      <c r="J439" s="126" t="s">
        <v>131</v>
      </c>
      <c r="K439" s="132">
        <v>5</v>
      </c>
    </row>
    <row r="440" spans="1:11" x14ac:dyDescent="0.35">
      <c r="A440" s="126" t="s">
        <v>39</v>
      </c>
      <c r="B440" s="127">
        <v>47589</v>
      </c>
      <c r="C440" s="126" t="s">
        <v>931</v>
      </c>
      <c r="D440" s="126" t="s">
        <v>403</v>
      </c>
      <c r="E440" s="132">
        <v>9</v>
      </c>
      <c r="F440" s="132">
        <v>17</v>
      </c>
      <c r="G440" s="126">
        <v>2414914</v>
      </c>
      <c r="H440" s="126" t="s">
        <v>151</v>
      </c>
      <c r="I440" s="126" t="s">
        <v>219</v>
      </c>
      <c r="J440" s="126" t="s">
        <v>264</v>
      </c>
      <c r="K440" s="132">
        <v>5</v>
      </c>
    </row>
    <row r="441" spans="1:11" x14ac:dyDescent="0.35">
      <c r="A441" s="126" t="s">
        <v>39</v>
      </c>
      <c r="B441" s="127">
        <v>47589</v>
      </c>
      <c r="C441" s="126" t="s">
        <v>931</v>
      </c>
      <c r="D441" s="126" t="s">
        <v>403</v>
      </c>
      <c r="E441" s="132">
        <v>9</v>
      </c>
      <c r="F441" s="132">
        <v>18</v>
      </c>
      <c r="G441" s="126">
        <v>2278661</v>
      </c>
      <c r="H441" s="126" t="s">
        <v>129</v>
      </c>
      <c r="I441" s="126" t="s">
        <v>643</v>
      </c>
      <c r="J441" s="126" t="s">
        <v>342</v>
      </c>
      <c r="K441" s="132">
        <v>5</v>
      </c>
    </row>
    <row r="442" spans="1:11" x14ac:dyDescent="0.35">
      <c r="A442" s="126" t="s">
        <v>39</v>
      </c>
      <c r="B442" s="127">
        <v>47589</v>
      </c>
      <c r="C442" s="126" t="s">
        <v>931</v>
      </c>
      <c r="D442" s="126" t="s">
        <v>403</v>
      </c>
      <c r="E442" s="132">
        <v>9</v>
      </c>
      <c r="F442" s="132">
        <v>19</v>
      </c>
      <c r="G442" s="126">
        <v>2974033</v>
      </c>
      <c r="H442" s="126" t="s">
        <v>460</v>
      </c>
      <c r="I442" s="126" t="s">
        <v>669</v>
      </c>
      <c r="J442" s="126" t="s">
        <v>352</v>
      </c>
      <c r="K442" s="132">
        <v>5</v>
      </c>
    </row>
    <row r="443" spans="1:11" x14ac:dyDescent="0.35">
      <c r="A443" s="126" t="s">
        <v>39</v>
      </c>
      <c r="B443" s="127">
        <v>47589</v>
      </c>
      <c r="C443" s="126" t="s">
        <v>931</v>
      </c>
      <c r="D443" s="126" t="s">
        <v>403</v>
      </c>
      <c r="E443" s="132">
        <v>9</v>
      </c>
      <c r="F443" s="132">
        <v>20</v>
      </c>
      <c r="G443" s="126">
        <v>2507929</v>
      </c>
      <c r="H443" s="126" t="s">
        <v>477</v>
      </c>
      <c r="I443" s="126" t="s">
        <v>478</v>
      </c>
      <c r="J443" s="126" t="s">
        <v>125</v>
      </c>
      <c r="K443" s="132">
        <v>5</v>
      </c>
    </row>
    <row r="444" spans="1:11" x14ac:dyDescent="0.35">
      <c r="A444" s="126" t="s">
        <v>39</v>
      </c>
      <c r="B444" s="127">
        <v>47589</v>
      </c>
      <c r="C444" s="126" t="s">
        <v>931</v>
      </c>
      <c r="D444" s="126" t="s">
        <v>403</v>
      </c>
      <c r="E444" s="132">
        <v>9</v>
      </c>
      <c r="F444" s="132">
        <v>21</v>
      </c>
      <c r="G444" s="126">
        <v>2322596</v>
      </c>
      <c r="H444" s="126" t="s">
        <v>456</v>
      </c>
      <c r="I444" s="126" t="s">
        <v>457</v>
      </c>
      <c r="J444" s="126" t="s">
        <v>125</v>
      </c>
      <c r="K444" s="132">
        <v>5</v>
      </c>
    </row>
    <row r="445" spans="1:11" x14ac:dyDescent="0.35">
      <c r="A445" s="126" t="s">
        <v>39</v>
      </c>
      <c r="B445" s="127">
        <v>47589</v>
      </c>
      <c r="C445" s="126" t="s">
        <v>931</v>
      </c>
      <c r="D445" s="126" t="s">
        <v>403</v>
      </c>
      <c r="E445" s="132">
        <v>9</v>
      </c>
      <c r="F445" s="132">
        <v>22</v>
      </c>
      <c r="G445" s="126">
        <v>2355877</v>
      </c>
      <c r="H445" s="126" t="s">
        <v>130</v>
      </c>
      <c r="I445" s="126" t="s">
        <v>452</v>
      </c>
      <c r="J445" s="126" t="s">
        <v>960</v>
      </c>
      <c r="K445" s="132">
        <v>5</v>
      </c>
    </row>
    <row r="446" spans="1:11" x14ac:dyDescent="0.35">
      <c r="A446" s="126" t="s">
        <v>39</v>
      </c>
      <c r="B446" s="127">
        <v>47589</v>
      </c>
      <c r="C446" s="126" t="s">
        <v>931</v>
      </c>
      <c r="D446" s="126" t="s">
        <v>403</v>
      </c>
      <c r="E446" s="132">
        <v>9</v>
      </c>
      <c r="F446" s="132">
        <v>23</v>
      </c>
      <c r="G446" s="126">
        <v>2431125</v>
      </c>
      <c r="H446" s="126" t="s">
        <v>458</v>
      </c>
      <c r="I446" s="126" t="s">
        <v>459</v>
      </c>
      <c r="J446" s="126" t="s">
        <v>354</v>
      </c>
      <c r="K446" s="132">
        <v>5</v>
      </c>
    </row>
    <row r="447" spans="1:11" x14ac:dyDescent="0.35">
      <c r="A447" s="126" t="s">
        <v>59</v>
      </c>
      <c r="B447" s="127">
        <v>47596</v>
      </c>
      <c r="C447" s="126" t="s">
        <v>937</v>
      </c>
      <c r="D447" s="126" t="s">
        <v>404</v>
      </c>
      <c r="E447" s="132">
        <v>1</v>
      </c>
      <c r="F447" s="132">
        <v>1</v>
      </c>
      <c r="G447" s="126">
        <v>2427241</v>
      </c>
      <c r="H447" s="126" t="s">
        <v>777</v>
      </c>
      <c r="I447" s="126" t="s">
        <v>326</v>
      </c>
      <c r="J447" s="126" t="s">
        <v>534</v>
      </c>
      <c r="K447" s="132">
        <v>1</v>
      </c>
    </row>
    <row r="448" spans="1:11" x14ac:dyDescent="0.35">
      <c r="A448" s="126" t="s">
        <v>59</v>
      </c>
      <c r="B448" s="127">
        <v>47596</v>
      </c>
      <c r="C448" s="126" t="s">
        <v>937</v>
      </c>
      <c r="D448" s="126" t="s">
        <v>404</v>
      </c>
      <c r="E448" s="132">
        <v>1</v>
      </c>
      <c r="F448" s="132">
        <v>2</v>
      </c>
      <c r="G448" s="126">
        <v>3267112</v>
      </c>
      <c r="H448" s="126" t="s">
        <v>540</v>
      </c>
      <c r="I448" s="126" t="s">
        <v>541</v>
      </c>
      <c r="J448" s="126" t="s">
        <v>531</v>
      </c>
      <c r="K448" s="132">
        <v>1</v>
      </c>
    </row>
    <row r="449" spans="1:11" x14ac:dyDescent="0.35">
      <c r="A449" s="126" t="s">
        <v>59</v>
      </c>
      <c r="B449" s="127">
        <v>47596</v>
      </c>
      <c r="C449" s="126" t="s">
        <v>937</v>
      </c>
      <c r="D449" s="126" t="s">
        <v>404</v>
      </c>
      <c r="E449" s="132">
        <v>1</v>
      </c>
      <c r="F449" s="132">
        <v>3</v>
      </c>
      <c r="G449" s="126">
        <v>2610056</v>
      </c>
      <c r="H449" s="126" t="s">
        <v>994</v>
      </c>
      <c r="I449" s="126" t="s">
        <v>993</v>
      </c>
      <c r="J449" s="126" t="s">
        <v>995</v>
      </c>
      <c r="K449" s="132">
        <v>1</v>
      </c>
    </row>
    <row r="450" spans="1:11" x14ac:dyDescent="0.35">
      <c r="A450" s="126" t="s">
        <v>59</v>
      </c>
      <c r="B450" s="127">
        <v>47596</v>
      </c>
      <c r="C450" s="126" t="s">
        <v>937</v>
      </c>
      <c r="D450" s="126" t="s">
        <v>404</v>
      </c>
      <c r="E450" s="132">
        <v>1</v>
      </c>
      <c r="F450" s="132">
        <v>4</v>
      </c>
      <c r="G450" s="126">
        <v>2551264</v>
      </c>
      <c r="H450" s="126" t="s">
        <v>1076</v>
      </c>
      <c r="I450" s="126" t="s">
        <v>1075</v>
      </c>
      <c r="J450" s="126" t="s">
        <v>534</v>
      </c>
      <c r="K450" s="132">
        <v>1</v>
      </c>
    </row>
    <row r="451" spans="1:11" x14ac:dyDescent="0.35">
      <c r="A451" s="126" t="s">
        <v>59</v>
      </c>
      <c r="B451" s="127">
        <v>47596</v>
      </c>
      <c r="C451" s="126" t="s">
        <v>937</v>
      </c>
      <c r="D451" s="126" t="s">
        <v>404</v>
      </c>
      <c r="E451" s="132">
        <v>1</v>
      </c>
      <c r="F451" s="132">
        <v>5</v>
      </c>
      <c r="G451" s="126">
        <v>2634675</v>
      </c>
      <c r="H451" s="126" t="s">
        <v>139</v>
      </c>
      <c r="I451" s="126" t="s">
        <v>720</v>
      </c>
      <c r="J451" s="126" t="s">
        <v>938</v>
      </c>
      <c r="K451" s="132">
        <v>1</v>
      </c>
    </row>
    <row r="452" spans="1:11" x14ac:dyDescent="0.35">
      <c r="A452" s="126" t="s">
        <v>59</v>
      </c>
      <c r="B452" s="127">
        <v>47596</v>
      </c>
      <c r="C452" s="126" t="s">
        <v>937</v>
      </c>
      <c r="D452" s="126" t="s">
        <v>404</v>
      </c>
      <c r="E452" s="132">
        <v>1</v>
      </c>
      <c r="F452" s="132">
        <v>6</v>
      </c>
      <c r="G452" s="126">
        <v>2260199</v>
      </c>
      <c r="H452" s="126" t="s">
        <v>1078</v>
      </c>
      <c r="I452" s="126" t="s">
        <v>1077</v>
      </c>
      <c r="J452" s="126" t="s">
        <v>534</v>
      </c>
      <c r="K452" s="132">
        <v>1</v>
      </c>
    </row>
    <row r="453" spans="1:11" x14ac:dyDescent="0.35">
      <c r="A453" s="126" t="s">
        <v>59</v>
      </c>
      <c r="B453" s="127">
        <v>47596</v>
      </c>
      <c r="C453" s="126" t="s">
        <v>937</v>
      </c>
      <c r="D453" s="126" t="s">
        <v>404</v>
      </c>
      <c r="E453" s="132">
        <v>1</v>
      </c>
      <c r="F453" s="132">
        <v>7</v>
      </c>
      <c r="G453" s="126">
        <v>2418601</v>
      </c>
      <c r="H453" s="126" t="s">
        <v>395</v>
      </c>
      <c r="I453" s="126" t="s">
        <v>742</v>
      </c>
      <c r="J453" s="126" t="s">
        <v>267</v>
      </c>
      <c r="K453" s="132">
        <v>1</v>
      </c>
    </row>
    <row r="454" spans="1:11" x14ac:dyDescent="0.35">
      <c r="A454" s="126" t="s">
        <v>59</v>
      </c>
      <c r="B454" s="127">
        <v>47596</v>
      </c>
      <c r="C454" s="126" t="s">
        <v>937</v>
      </c>
      <c r="D454" s="126" t="s">
        <v>404</v>
      </c>
      <c r="E454" s="132">
        <v>1</v>
      </c>
      <c r="F454" s="132">
        <v>8</v>
      </c>
      <c r="G454" s="126">
        <v>3114887</v>
      </c>
      <c r="H454" s="126" t="s">
        <v>1034</v>
      </c>
      <c r="I454" s="126" t="s">
        <v>1033</v>
      </c>
      <c r="J454" s="126" t="s">
        <v>349</v>
      </c>
      <c r="K454" s="132">
        <v>1</v>
      </c>
    </row>
    <row r="455" spans="1:11" x14ac:dyDescent="0.35">
      <c r="A455" s="126" t="s">
        <v>59</v>
      </c>
      <c r="B455" s="127">
        <v>47596</v>
      </c>
      <c r="C455" s="126" t="s">
        <v>937</v>
      </c>
      <c r="D455" s="126" t="s">
        <v>404</v>
      </c>
      <c r="E455" s="132">
        <v>1</v>
      </c>
      <c r="F455" s="132">
        <v>9</v>
      </c>
      <c r="G455" s="126">
        <v>3159086</v>
      </c>
      <c r="H455" s="126" t="s">
        <v>1046</v>
      </c>
      <c r="I455" s="126" t="s">
        <v>1045</v>
      </c>
      <c r="J455" s="126" t="s">
        <v>268</v>
      </c>
      <c r="K455" s="132">
        <v>1</v>
      </c>
    </row>
    <row r="456" spans="1:11" x14ac:dyDescent="0.35">
      <c r="A456" s="126" t="s">
        <v>59</v>
      </c>
      <c r="B456" s="127">
        <v>47578</v>
      </c>
      <c r="C456" s="126" t="s">
        <v>1310</v>
      </c>
      <c r="D456" s="126" t="s">
        <v>404</v>
      </c>
      <c r="E456" s="132">
        <v>1</v>
      </c>
      <c r="F456" s="132">
        <v>1</v>
      </c>
      <c r="G456" s="126">
        <v>2401388</v>
      </c>
      <c r="H456" s="126" t="s">
        <v>549</v>
      </c>
      <c r="I456" s="126" t="s">
        <v>550</v>
      </c>
      <c r="J456" s="126" t="s">
        <v>268</v>
      </c>
      <c r="K456" s="132">
        <v>2</v>
      </c>
    </row>
    <row r="457" spans="1:11" x14ac:dyDescent="0.35">
      <c r="A457" s="126" t="s">
        <v>59</v>
      </c>
      <c r="B457" s="127">
        <v>47578</v>
      </c>
      <c r="C457" s="126" t="s">
        <v>1310</v>
      </c>
      <c r="D457" s="126" t="s">
        <v>404</v>
      </c>
      <c r="E457" s="132">
        <v>1</v>
      </c>
      <c r="F457" s="132">
        <v>2</v>
      </c>
      <c r="G457" s="126">
        <v>2359062</v>
      </c>
      <c r="H457" s="126" t="s">
        <v>187</v>
      </c>
      <c r="I457" s="126" t="s">
        <v>1106</v>
      </c>
      <c r="J457" s="126" t="s">
        <v>1107</v>
      </c>
      <c r="K457" s="132">
        <v>2</v>
      </c>
    </row>
    <row r="458" spans="1:11" x14ac:dyDescent="0.35">
      <c r="A458" s="126" t="s">
        <v>59</v>
      </c>
      <c r="B458" s="127">
        <v>47578</v>
      </c>
      <c r="C458" s="126" t="s">
        <v>1310</v>
      </c>
      <c r="D458" s="126" t="s">
        <v>404</v>
      </c>
      <c r="E458" s="132">
        <v>1</v>
      </c>
      <c r="F458" s="132">
        <v>3</v>
      </c>
      <c r="G458" s="126">
        <v>2478281</v>
      </c>
      <c r="H458" s="126" t="s">
        <v>198</v>
      </c>
      <c r="I458" s="126" t="s">
        <v>157</v>
      </c>
      <c r="J458" s="126" t="s">
        <v>741</v>
      </c>
      <c r="K458" s="132">
        <v>2</v>
      </c>
    </row>
    <row r="459" spans="1:11" x14ac:dyDescent="0.35">
      <c r="A459" s="126" t="s">
        <v>59</v>
      </c>
      <c r="B459" s="127">
        <v>47578</v>
      </c>
      <c r="C459" s="126" t="s">
        <v>1310</v>
      </c>
      <c r="D459" s="126" t="s">
        <v>404</v>
      </c>
      <c r="E459" s="132">
        <v>1</v>
      </c>
      <c r="F459" s="132">
        <v>4</v>
      </c>
      <c r="G459" s="126">
        <v>2399261</v>
      </c>
      <c r="H459" s="126" t="s">
        <v>551</v>
      </c>
      <c r="I459" s="126" t="s">
        <v>341</v>
      </c>
      <c r="J459" s="126" t="s">
        <v>268</v>
      </c>
      <c r="K459" s="132">
        <v>2</v>
      </c>
    </row>
    <row r="460" spans="1:11" x14ac:dyDescent="0.35">
      <c r="A460" s="126" t="s">
        <v>59</v>
      </c>
      <c r="B460" s="127">
        <v>47578</v>
      </c>
      <c r="C460" s="126" t="s">
        <v>1310</v>
      </c>
      <c r="D460" s="126" t="s">
        <v>404</v>
      </c>
      <c r="E460" s="132">
        <v>1</v>
      </c>
      <c r="F460" s="132">
        <v>5</v>
      </c>
      <c r="G460" s="126">
        <v>2785410</v>
      </c>
      <c r="H460" s="126" t="s">
        <v>444</v>
      </c>
      <c r="I460" s="126" t="s">
        <v>735</v>
      </c>
      <c r="J460" s="126" t="s">
        <v>1107</v>
      </c>
      <c r="K460" s="132">
        <v>2</v>
      </c>
    </row>
    <row r="461" spans="1:11" x14ac:dyDescent="0.35">
      <c r="A461" s="126" t="s">
        <v>59</v>
      </c>
      <c r="B461" s="127">
        <v>47578</v>
      </c>
      <c r="C461" s="126" t="s">
        <v>1310</v>
      </c>
      <c r="D461" s="126" t="s">
        <v>404</v>
      </c>
      <c r="E461" s="132">
        <v>1</v>
      </c>
      <c r="F461" s="132">
        <v>6</v>
      </c>
      <c r="G461" s="126">
        <v>3001500</v>
      </c>
      <c r="H461" s="126" t="s">
        <v>152</v>
      </c>
      <c r="I461" s="126" t="s">
        <v>1118</v>
      </c>
      <c r="J461" s="126" t="s">
        <v>1119</v>
      </c>
      <c r="K461" s="132">
        <v>2</v>
      </c>
    </row>
    <row r="462" spans="1:11" x14ac:dyDescent="0.35">
      <c r="A462" s="126" t="s">
        <v>59</v>
      </c>
      <c r="B462" s="127">
        <v>47578</v>
      </c>
      <c r="C462" s="126" t="s">
        <v>1310</v>
      </c>
      <c r="D462" s="126" t="s">
        <v>404</v>
      </c>
      <c r="E462" s="132">
        <v>1</v>
      </c>
      <c r="F462" s="132">
        <v>7</v>
      </c>
      <c r="G462" s="126">
        <v>2971376</v>
      </c>
      <c r="H462" s="126" t="s">
        <v>356</v>
      </c>
      <c r="I462" s="126" t="s">
        <v>1062</v>
      </c>
      <c r="J462" s="126" t="s">
        <v>267</v>
      </c>
      <c r="K462" s="132">
        <v>2</v>
      </c>
    </row>
    <row r="463" spans="1:11" x14ac:dyDescent="0.35">
      <c r="A463" s="126" t="s">
        <v>59</v>
      </c>
      <c r="B463" s="127">
        <v>47578</v>
      </c>
      <c r="C463" s="126" t="s">
        <v>1310</v>
      </c>
      <c r="D463" s="126" t="s">
        <v>404</v>
      </c>
      <c r="E463" s="132">
        <v>1</v>
      </c>
      <c r="F463" s="132">
        <v>8</v>
      </c>
      <c r="G463" s="126">
        <v>2377358</v>
      </c>
      <c r="H463" s="126" t="s">
        <v>738</v>
      </c>
      <c r="I463" s="126" t="s">
        <v>739</v>
      </c>
      <c r="J463" s="126" t="s">
        <v>268</v>
      </c>
      <c r="K463" s="132">
        <v>2</v>
      </c>
    </row>
    <row r="464" spans="1:11" x14ac:dyDescent="0.35">
      <c r="A464" s="126" t="s">
        <v>59</v>
      </c>
      <c r="B464" s="127">
        <v>47578</v>
      </c>
      <c r="C464" s="126" t="s">
        <v>1310</v>
      </c>
      <c r="D464" s="126" t="s">
        <v>404</v>
      </c>
      <c r="E464" s="132">
        <v>1</v>
      </c>
      <c r="F464" s="132">
        <v>9</v>
      </c>
      <c r="G464" s="126">
        <v>2817680</v>
      </c>
      <c r="H464" s="126" t="s">
        <v>279</v>
      </c>
      <c r="I464" s="126" t="s">
        <v>1108</v>
      </c>
      <c r="J464" s="126" t="s">
        <v>1107</v>
      </c>
      <c r="K464" s="132">
        <v>2</v>
      </c>
    </row>
    <row r="465" spans="1:11" x14ac:dyDescent="0.35">
      <c r="A465" s="126" t="s">
        <v>39</v>
      </c>
      <c r="B465" s="127">
        <v>47607</v>
      </c>
      <c r="C465" s="126" t="s">
        <v>962</v>
      </c>
      <c r="D465" s="126" t="s">
        <v>404</v>
      </c>
      <c r="E465" s="132">
        <v>1</v>
      </c>
      <c r="F465" s="132">
        <v>1</v>
      </c>
      <c r="G465" s="126">
        <v>2169171</v>
      </c>
      <c r="H465" s="126" t="s">
        <v>198</v>
      </c>
      <c r="I465" s="126" t="s">
        <v>758</v>
      </c>
      <c r="J465" s="126" t="s">
        <v>353</v>
      </c>
      <c r="K465" s="132">
        <v>4</v>
      </c>
    </row>
    <row r="466" spans="1:11" x14ac:dyDescent="0.35">
      <c r="A466" s="126" t="s">
        <v>39</v>
      </c>
      <c r="B466" s="127">
        <v>47607</v>
      </c>
      <c r="C466" s="126" t="s">
        <v>962</v>
      </c>
      <c r="D466" s="126" t="s">
        <v>404</v>
      </c>
      <c r="E466" s="132">
        <v>1</v>
      </c>
      <c r="F466" s="132">
        <v>2</v>
      </c>
      <c r="G466" s="126">
        <v>2180824</v>
      </c>
      <c r="H466" s="126" t="s">
        <v>504</v>
      </c>
      <c r="I466" s="126" t="s">
        <v>505</v>
      </c>
      <c r="J466" s="126" t="s">
        <v>446</v>
      </c>
      <c r="K466" s="132">
        <v>4</v>
      </c>
    </row>
    <row r="467" spans="1:11" x14ac:dyDescent="0.35">
      <c r="A467" s="126" t="s">
        <v>39</v>
      </c>
      <c r="B467" s="127">
        <v>47607</v>
      </c>
      <c r="C467" s="126" t="s">
        <v>962</v>
      </c>
      <c r="D467" s="126" t="s">
        <v>404</v>
      </c>
      <c r="E467" s="132">
        <v>1</v>
      </c>
      <c r="F467" s="132">
        <v>3</v>
      </c>
      <c r="G467" s="126">
        <v>1388858</v>
      </c>
      <c r="H467" s="126" t="s">
        <v>146</v>
      </c>
      <c r="I467" s="126" t="s">
        <v>1361</v>
      </c>
      <c r="J467" s="126" t="s">
        <v>264</v>
      </c>
      <c r="K467" s="132">
        <v>4</v>
      </c>
    </row>
    <row r="468" spans="1:11" x14ac:dyDescent="0.35">
      <c r="A468" s="126" t="s">
        <v>39</v>
      </c>
      <c r="B468" s="127">
        <v>47607</v>
      </c>
      <c r="C468" s="126" t="s">
        <v>962</v>
      </c>
      <c r="D468" s="126" t="s">
        <v>404</v>
      </c>
      <c r="E468" s="132">
        <v>1</v>
      </c>
      <c r="F468" s="132">
        <v>4</v>
      </c>
      <c r="G468" s="126">
        <v>2195513</v>
      </c>
      <c r="H468" s="126" t="s">
        <v>506</v>
      </c>
      <c r="I468" s="126" t="s">
        <v>507</v>
      </c>
      <c r="J468" s="126" t="s">
        <v>353</v>
      </c>
      <c r="K468" s="132">
        <v>4</v>
      </c>
    </row>
    <row r="469" spans="1:11" x14ac:dyDescent="0.35">
      <c r="A469" s="126" t="s">
        <v>39</v>
      </c>
      <c r="B469" s="127">
        <v>47607</v>
      </c>
      <c r="C469" s="126" t="s">
        <v>962</v>
      </c>
      <c r="D469" s="126" t="s">
        <v>404</v>
      </c>
      <c r="E469" s="132">
        <v>1</v>
      </c>
      <c r="F469" s="132">
        <v>5</v>
      </c>
      <c r="G469" s="126">
        <v>3132348</v>
      </c>
      <c r="H469" s="126" t="s">
        <v>502</v>
      </c>
      <c r="I469" s="126" t="s">
        <v>503</v>
      </c>
      <c r="J469" s="126" t="s">
        <v>342</v>
      </c>
      <c r="K469" s="132">
        <v>4</v>
      </c>
    </row>
    <row r="470" spans="1:11" x14ac:dyDescent="0.35">
      <c r="A470" s="126" t="s">
        <v>39</v>
      </c>
      <c r="B470" s="127">
        <v>47607</v>
      </c>
      <c r="C470" s="126" t="s">
        <v>962</v>
      </c>
      <c r="D470" s="126" t="s">
        <v>404</v>
      </c>
      <c r="E470" s="132">
        <v>1</v>
      </c>
      <c r="F470" s="132">
        <v>6</v>
      </c>
      <c r="G470" s="126">
        <v>2368329</v>
      </c>
      <c r="H470" s="126" t="s">
        <v>162</v>
      </c>
      <c r="I470" s="126" t="s">
        <v>1162</v>
      </c>
      <c r="J470" s="126" t="s">
        <v>357</v>
      </c>
      <c r="K470" s="132">
        <v>4</v>
      </c>
    </row>
    <row r="471" spans="1:11" x14ac:dyDescent="0.35">
      <c r="A471" s="126" t="s">
        <v>39</v>
      </c>
      <c r="B471" s="127">
        <v>47607</v>
      </c>
      <c r="C471" s="126" t="s">
        <v>962</v>
      </c>
      <c r="D471" s="126" t="s">
        <v>404</v>
      </c>
      <c r="E471" s="132">
        <v>1</v>
      </c>
      <c r="F471" s="132">
        <v>7</v>
      </c>
      <c r="G471" s="126">
        <v>1667789</v>
      </c>
      <c r="H471" s="126" t="s">
        <v>659</v>
      </c>
      <c r="I471" s="126" t="s">
        <v>961</v>
      </c>
      <c r="J471" s="126" t="s">
        <v>960</v>
      </c>
      <c r="K471" s="132">
        <v>4</v>
      </c>
    </row>
    <row r="472" spans="1:11" x14ac:dyDescent="0.35">
      <c r="A472" s="126" t="s">
        <v>39</v>
      </c>
      <c r="B472" s="127">
        <v>47607</v>
      </c>
      <c r="C472" s="126" t="s">
        <v>962</v>
      </c>
      <c r="D472" s="126" t="s">
        <v>404</v>
      </c>
      <c r="E472" s="132">
        <v>1</v>
      </c>
      <c r="F472" s="132">
        <v>8</v>
      </c>
      <c r="G472" s="126">
        <v>2934730</v>
      </c>
      <c r="H472" s="126" t="s">
        <v>1124</v>
      </c>
      <c r="I472" s="126" t="s">
        <v>1123</v>
      </c>
      <c r="J472" s="126" t="s">
        <v>382</v>
      </c>
      <c r="K472" s="132">
        <v>4</v>
      </c>
    </row>
    <row r="473" spans="1:11" x14ac:dyDescent="0.35">
      <c r="A473" s="126" t="s">
        <v>59</v>
      </c>
      <c r="B473" s="127">
        <v>47570</v>
      </c>
      <c r="C473" s="126" t="s">
        <v>996</v>
      </c>
      <c r="D473" s="126" t="s">
        <v>404</v>
      </c>
      <c r="E473" s="132">
        <v>2</v>
      </c>
      <c r="F473" s="132">
        <v>1</v>
      </c>
      <c r="G473" s="126">
        <v>2195755</v>
      </c>
      <c r="H473" s="126" t="s">
        <v>256</v>
      </c>
      <c r="I473" s="126" t="s">
        <v>257</v>
      </c>
      <c r="J473" s="126" t="s">
        <v>143</v>
      </c>
      <c r="K473" s="132">
        <v>1</v>
      </c>
    </row>
    <row r="474" spans="1:11" x14ac:dyDescent="0.35">
      <c r="A474" s="126" t="s">
        <v>59</v>
      </c>
      <c r="B474" s="127">
        <v>47570</v>
      </c>
      <c r="C474" s="126" t="s">
        <v>996</v>
      </c>
      <c r="D474" s="126" t="s">
        <v>404</v>
      </c>
      <c r="E474" s="132">
        <v>2</v>
      </c>
      <c r="F474" s="132">
        <v>2</v>
      </c>
      <c r="G474" s="126">
        <v>2941981</v>
      </c>
      <c r="H474" s="126" t="s">
        <v>247</v>
      </c>
      <c r="I474" s="126" t="s">
        <v>248</v>
      </c>
      <c r="J474" s="126" t="s">
        <v>1107</v>
      </c>
      <c r="K474" s="132">
        <v>1</v>
      </c>
    </row>
    <row r="475" spans="1:11" x14ac:dyDescent="0.35">
      <c r="A475" s="126" t="s">
        <v>59</v>
      </c>
      <c r="B475" s="127">
        <v>47570</v>
      </c>
      <c r="C475" s="126" t="s">
        <v>996</v>
      </c>
      <c r="D475" s="126" t="s">
        <v>404</v>
      </c>
      <c r="E475" s="132">
        <v>2</v>
      </c>
      <c r="F475" s="132">
        <v>3</v>
      </c>
      <c r="G475" s="126">
        <v>2453140</v>
      </c>
      <c r="H475" s="126" t="s">
        <v>256</v>
      </c>
      <c r="I475" s="126" t="s">
        <v>721</v>
      </c>
      <c r="J475" s="126" t="s">
        <v>224</v>
      </c>
      <c r="K475" s="132">
        <v>1</v>
      </c>
    </row>
    <row r="476" spans="1:11" x14ac:dyDescent="0.35">
      <c r="A476" s="126" t="s">
        <v>59</v>
      </c>
      <c r="B476" s="127">
        <v>47570</v>
      </c>
      <c r="C476" s="126" t="s">
        <v>996</v>
      </c>
      <c r="D476" s="126" t="s">
        <v>404</v>
      </c>
      <c r="E476" s="132">
        <v>2</v>
      </c>
      <c r="F476" s="132">
        <v>4</v>
      </c>
      <c r="G476" s="126">
        <v>1847464</v>
      </c>
      <c r="H476" s="126" t="s">
        <v>293</v>
      </c>
      <c r="I476" s="126" t="s">
        <v>538</v>
      </c>
      <c r="J476" s="126" t="s">
        <v>189</v>
      </c>
      <c r="K476" s="132">
        <v>1</v>
      </c>
    </row>
    <row r="477" spans="1:11" x14ac:dyDescent="0.35">
      <c r="A477" s="126" t="s">
        <v>59</v>
      </c>
      <c r="B477" s="127">
        <v>47570</v>
      </c>
      <c r="C477" s="126" t="s">
        <v>996</v>
      </c>
      <c r="D477" s="126" t="s">
        <v>404</v>
      </c>
      <c r="E477" s="132">
        <v>2</v>
      </c>
      <c r="F477" s="132">
        <v>5</v>
      </c>
      <c r="G477" s="126">
        <v>2393036</v>
      </c>
      <c r="H477" s="126" t="s">
        <v>583</v>
      </c>
      <c r="I477" s="126" t="s">
        <v>584</v>
      </c>
      <c r="J477" s="126" t="s">
        <v>349</v>
      </c>
      <c r="K477" s="132">
        <v>1</v>
      </c>
    </row>
    <row r="478" spans="1:11" x14ac:dyDescent="0.35">
      <c r="A478" s="126" t="s">
        <v>59</v>
      </c>
      <c r="B478" s="127">
        <v>47570</v>
      </c>
      <c r="C478" s="126" t="s">
        <v>996</v>
      </c>
      <c r="D478" s="126" t="s">
        <v>404</v>
      </c>
      <c r="E478" s="132">
        <v>2</v>
      </c>
      <c r="F478" s="132">
        <v>6</v>
      </c>
      <c r="G478" s="126">
        <v>2405008</v>
      </c>
      <c r="H478" s="126" t="s">
        <v>762</v>
      </c>
      <c r="I478" s="126" t="s">
        <v>763</v>
      </c>
      <c r="J478" s="126" t="s">
        <v>531</v>
      </c>
      <c r="K478" s="132">
        <v>1</v>
      </c>
    </row>
    <row r="479" spans="1:11" x14ac:dyDescent="0.35">
      <c r="A479" s="126" t="s">
        <v>59</v>
      </c>
      <c r="B479" s="127">
        <v>47570</v>
      </c>
      <c r="C479" s="126" t="s">
        <v>996</v>
      </c>
      <c r="D479" s="126" t="s">
        <v>404</v>
      </c>
      <c r="E479" s="132">
        <v>2</v>
      </c>
      <c r="F479" s="132">
        <v>7</v>
      </c>
      <c r="G479" s="126">
        <v>2203920</v>
      </c>
      <c r="H479" s="126" t="s">
        <v>340</v>
      </c>
      <c r="I479" s="126" t="s">
        <v>1122</v>
      </c>
      <c r="J479" s="126" t="s">
        <v>263</v>
      </c>
      <c r="K479" s="132">
        <v>1</v>
      </c>
    </row>
    <row r="480" spans="1:11" x14ac:dyDescent="0.35">
      <c r="A480" s="126" t="s">
        <v>59</v>
      </c>
      <c r="B480" s="127">
        <v>47570</v>
      </c>
      <c r="C480" s="126" t="s">
        <v>996</v>
      </c>
      <c r="D480" s="126" t="s">
        <v>404</v>
      </c>
      <c r="E480" s="132">
        <v>2</v>
      </c>
      <c r="F480" s="132">
        <v>8</v>
      </c>
      <c r="G480" s="126">
        <v>2356408</v>
      </c>
      <c r="H480" s="126" t="s">
        <v>134</v>
      </c>
      <c r="I480" s="126" t="s">
        <v>743</v>
      </c>
      <c r="J480" s="126" t="s">
        <v>308</v>
      </c>
      <c r="K480" s="132">
        <v>1</v>
      </c>
    </row>
    <row r="481" spans="1:11" x14ac:dyDescent="0.35">
      <c r="A481" s="126" t="s">
        <v>59</v>
      </c>
      <c r="B481" s="127">
        <v>47570</v>
      </c>
      <c r="C481" s="126" t="s">
        <v>996</v>
      </c>
      <c r="D481" s="126" t="s">
        <v>404</v>
      </c>
      <c r="E481" s="132">
        <v>2</v>
      </c>
      <c r="F481" s="132">
        <v>9</v>
      </c>
      <c r="G481" s="126">
        <v>2278189</v>
      </c>
      <c r="H481" s="126" t="s">
        <v>254</v>
      </c>
      <c r="I481" s="126" t="s">
        <v>255</v>
      </c>
      <c r="J481" s="126" t="s">
        <v>135</v>
      </c>
      <c r="K481" s="132">
        <v>1</v>
      </c>
    </row>
    <row r="482" spans="1:11" x14ac:dyDescent="0.35">
      <c r="A482" s="126" t="s">
        <v>59</v>
      </c>
      <c r="B482" s="127">
        <v>47570</v>
      </c>
      <c r="C482" s="126" t="s">
        <v>996</v>
      </c>
      <c r="D482" s="126" t="s">
        <v>404</v>
      </c>
      <c r="E482" s="132">
        <v>2</v>
      </c>
      <c r="F482" s="132">
        <v>10</v>
      </c>
      <c r="G482" s="126">
        <v>2721708</v>
      </c>
      <c r="H482" s="126" t="s">
        <v>238</v>
      </c>
      <c r="I482" s="126" t="s">
        <v>665</v>
      </c>
      <c r="J482" s="126" t="s">
        <v>531</v>
      </c>
      <c r="K482" s="132">
        <v>1</v>
      </c>
    </row>
    <row r="483" spans="1:11" x14ac:dyDescent="0.35">
      <c r="A483" s="126" t="s">
        <v>59</v>
      </c>
      <c r="B483" s="127">
        <v>47617</v>
      </c>
      <c r="C483" s="126" t="s">
        <v>984</v>
      </c>
      <c r="D483" s="126" t="s">
        <v>404</v>
      </c>
      <c r="E483" s="132">
        <v>2</v>
      </c>
      <c r="F483" s="132">
        <v>1</v>
      </c>
      <c r="G483" s="126">
        <v>2343806</v>
      </c>
      <c r="H483" s="126" t="s">
        <v>194</v>
      </c>
      <c r="I483" s="126" t="s">
        <v>195</v>
      </c>
      <c r="J483" s="126" t="s">
        <v>531</v>
      </c>
      <c r="K483" s="132">
        <v>2</v>
      </c>
    </row>
    <row r="484" spans="1:11" x14ac:dyDescent="0.35">
      <c r="A484" s="126" t="s">
        <v>59</v>
      </c>
      <c r="B484" s="127">
        <v>47617</v>
      </c>
      <c r="C484" s="126" t="s">
        <v>984</v>
      </c>
      <c r="D484" s="126" t="s">
        <v>404</v>
      </c>
      <c r="E484" s="132">
        <v>2</v>
      </c>
      <c r="F484" s="132">
        <v>2</v>
      </c>
      <c r="G484" s="126">
        <v>2212748</v>
      </c>
      <c r="H484" s="126" t="s">
        <v>344</v>
      </c>
      <c r="I484" s="126" t="s">
        <v>375</v>
      </c>
      <c r="J484" s="126" t="s">
        <v>132</v>
      </c>
      <c r="K484" s="132">
        <v>2</v>
      </c>
    </row>
    <row r="485" spans="1:11" x14ac:dyDescent="0.35">
      <c r="A485" s="126" t="s">
        <v>59</v>
      </c>
      <c r="B485" s="127">
        <v>47617</v>
      </c>
      <c r="C485" s="126" t="s">
        <v>984</v>
      </c>
      <c r="D485" s="126" t="s">
        <v>404</v>
      </c>
      <c r="E485" s="132">
        <v>2</v>
      </c>
      <c r="F485" s="132">
        <v>3</v>
      </c>
      <c r="G485" s="126">
        <v>2636971</v>
      </c>
      <c r="H485" s="126" t="s">
        <v>692</v>
      </c>
      <c r="I485" s="126" t="s">
        <v>192</v>
      </c>
      <c r="J485" s="126" t="s">
        <v>1107</v>
      </c>
      <c r="K485" s="132">
        <v>2</v>
      </c>
    </row>
    <row r="486" spans="1:11" x14ac:dyDescent="0.35">
      <c r="A486" s="126" t="s">
        <v>59</v>
      </c>
      <c r="B486" s="127">
        <v>47617</v>
      </c>
      <c r="C486" s="126" t="s">
        <v>984</v>
      </c>
      <c r="D486" s="126" t="s">
        <v>404</v>
      </c>
      <c r="E486" s="132">
        <v>2</v>
      </c>
      <c r="F486" s="132">
        <v>4</v>
      </c>
      <c r="G486" s="126">
        <v>2706136</v>
      </c>
      <c r="H486" s="126" t="s">
        <v>151</v>
      </c>
      <c r="I486" s="126" t="s">
        <v>752</v>
      </c>
      <c r="J486" s="126" t="s">
        <v>262</v>
      </c>
      <c r="K486" s="132">
        <v>2</v>
      </c>
    </row>
    <row r="487" spans="1:11" x14ac:dyDescent="0.35">
      <c r="A487" s="126" t="s">
        <v>59</v>
      </c>
      <c r="B487" s="127">
        <v>47617</v>
      </c>
      <c r="C487" s="126" t="s">
        <v>984</v>
      </c>
      <c r="D487" s="126" t="s">
        <v>404</v>
      </c>
      <c r="E487" s="132">
        <v>2</v>
      </c>
      <c r="F487" s="132">
        <v>5</v>
      </c>
      <c r="G487" s="126">
        <v>2845057</v>
      </c>
      <c r="H487" s="126" t="s">
        <v>133</v>
      </c>
      <c r="I487" s="126" t="s">
        <v>591</v>
      </c>
      <c r="J487" s="126" t="s">
        <v>267</v>
      </c>
      <c r="K487" s="132">
        <v>2</v>
      </c>
    </row>
    <row r="488" spans="1:11" x14ac:dyDescent="0.35">
      <c r="A488" s="126" t="s">
        <v>59</v>
      </c>
      <c r="B488" s="127">
        <v>47617</v>
      </c>
      <c r="C488" s="126" t="s">
        <v>984</v>
      </c>
      <c r="D488" s="126" t="s">
        <v>404</v>
      </c>
      <c r="E488" s="132">
        <v>2</v>
      </c>
      <c r="F488" s="132">
        <v>6</v>
      </c>
      <c r="G488" s="126">
        <v>2787351</v>
      </c>
      <c r="H488" s="126" t="s">
        <v>305</v>
      </c>
      <c r="I488" s="126" t="s">
        <v>737</v>
      </c>
      <c r="J488" s="126" t="s">
        <v>531</v>
      </c>
      <c r="K488" s="132">
        <v>2</v>
      </c>
    </row>
    <row r="489" spans="1:11" x14ac:dyDescent="0.35">
      <c r="A489" s="126" t="s">
        <v>59</v>
      </c>
      <c r="B489" s="127">
        <v>47617</v>
      </c>
      <c r="C489" s="126" t="s">
        <v>984</v>
      </c>
      <c r="D489" s="126" t="s">
        <v>404</v>
      </c>
      <c r="E489" s="132">
        <v>2</v>
      </c>
      <c r="F489" s="132">
        <v>7</v>
      </c>
      <c r="G489" s="126">
        <v>2915060</v>
      </c>
      <c r="H489" s="126" t="s">
        <v>560</v>
      </c>
      <c r="I489" s="126" t="s">
        <v>561</v>
      </c>
      <c r="J489" s="126" t="s">
        <v>268</v>
      </c>
      <c r="K489" s="132">
        <v>2</v>
      </c>
    </row>
    <row r="490" spans="1:11" x14ac:dyDescent="0.35">
      <c r="A490" s="126" t="s">
        <v>59</v>
      </c>
      <c r="B490" s="127">
        <v>47617</v>
      </c>
      <c r="C490" s="126" t="s">
        <v>984</v>
      </c>
      <c r="D490" s="126" t="s">
        <v>404</v>
      </c>
      <c r="E490" s="132">
        <v>2</v>
      </c>
      <c r="F490" s="132">
        <v>8</v>
      </c>
      <c r="G490" s="126">
        <v>3356138</v>
      </c>
      <c r="H490" s="126" t="s">
        <v>311</v>
      </c>
      <c r="I490" s="126" t="s">
        <v>154</v>
      </c>
      <c r="J490" s="126" t="s">
        <v>161</v>
      </c>
      <c r="K490" s="132">
        <v>2</v>
      </c>
    </row>
    <row r="491" spans="1:11" x14ac:dyDescent="0.35">
      <c r="A491" s="126" t="s">
        <v>59</v>
      </c>
      <c r="B491" s="127">
        <v>47617</v>
      </c>
      <c r="C491" s="126" t="s">
        <v>984</v>
      </c>
      <c r="D491" s="126" t="s">
        <v>404</v>
      </c>
      <c r="E491" s="132">
        <v>2</v>
      </c>
      <c r="F491" s="132">
        <v>9</v>
      </c>
      <c r="G491" s="126">
        <v>2716403</v>
      </c>
      <c r="H491" s="126" t="s">
        <v>775</v>
      </c>
      <c r="I491" s="126" t="s">
        <v>776</v>
      </c>
      <c r="J491" s="126" t="s">
        <v>531</v>
      </c>
      <c r="K491" s="132">
        <v>2</v>
      </c>
    </row>
    <row r="492" spans="1:11" x14ac:dyDescent="0.35">
      <c r="A492" s="126" t="s">
        <v>59</v>
      </c>
      <c r="B492" s="127">
        <v>47617</v>
      </c>
      <c r="C492" s="126" t="s">
        <v>984</v>
      </c>
      <c r="D492" s="126" t="s">
        <v>404</v>
      </c>
      <c r="E492" s="132">
        <v>2</v>
      </c>
      <c r="F492" s="132">
        <v>10</v>
      </c>
      <c r="G492" s="126">
        <v>3312290</v>
      </c>
      <c r="H492" s="126" t="s">
        <v>150</v>
      </c>
      <c r="I492" s="126" t="s">
        <v>319</v>
      </c>
      <c r="J492" s="126" t="s">
        <v>1009</v>
      </c>
      <c r="K492" s="132">
        <v>2</v>
      </c>
    </row>
    <row r="493" spans="1:11" x14ac:dyDescent="0.35">
      <c r="A493" s="126" t="s">
        <v>59</v>
      </c>
      <c r="B493" s="127">
        <v>47617</v>
      </c>
      <c r="C493" s="126" t="s">
        <v>984</v>
      </c>
      <c r="D493" s="126" t="s">
        <v>404</v>
      </c>
      <c r="E493" s="132">
        <v>2</v>
      </c>
      <c r="F493" s="132">
        <v>11</v>
      </c>
      <c r="G493" s="126">
        <v>2382487</v>
      </c>
      <c r="H493" s="126" t="s">
        <v>197</v>
      </c>
      <c r="I493" s="126" t="s">
        <v>124</v>
      </c>
      <c r="J493" s="126" t="s">
        <v>741</v>
      </c>
      <c r="K493" s="132">
        <v>2</v>
      </c>
    </row>
    <row r="494" spans="1:11" x14ac:dyDescent="0.35">
      <c r="A494" s="126" t="s">
        <v>59</v>
      </c>
      <c r="B494" s="127">
        <v>47617</v>
      </c>
      <c r="C494" s="126" t="s">
        <v>984</v>
      </c>
      <c r="D494" s="126" t="s">
        <v>404</v>
      </c>
      <c r="E494" s="132">
        <v>2</v>
      </c>
      <c r="F494" s="132">
        <v>12</v>
      </c>
      <c r="G494" s="126">
        <v>2064568</v>
      </c>
      <c r="H494" s="126" t="s">
        <v>193</v>
      </c>
      <c r="I494" s="126" t="s">
        <v>163</v>
      </c>
      <c r="J494" s="126" t="s">
        <v>531</v>
      </c>
      <c r="K494" s="132">
        <v>2</v>
      </c>
    </row>
    <row r="495" spans="1:11" x14ac:dyDescent="0.35">
      <c r="A495" s="126" t="s">
        <v>59</v>
      </c>
      <c r="B495" s="127">
        <v>47617</v>
      </c>
      <c r="C495" s="126" t="s">
        <v>984</v>
      </c>
      <c r="D495" s="126" t="s">
        <v>404</v>
      </c>
      <c r="E495" s="132">
        <v>2</v>
      </c>
      <c r="F495" s="132">
        <v>13</v>
      </c>
      <c r="G495" s="126">
        <v>3141036</v>
      </c>
      <c r="H495" s="126" t="s">
        <v>274</v>
      </c>
      <c r="I495" s="126" t="s">
        <v>554</v>
      </c>
      <c r="J495" s="126" t="s">
        <v>143</v>
      </c>
      <c r="K495" s="132">
        <v>2</v>
      </c>
    </row>
    <row r="496" spans="1:11" x14ac:dyDescent="0.35">
      <c r="A496" s="126" t="s">
        <v>59</v>
      </c>
      <c r="B496" s="127">
        <v>47617</v>
      </c>
      <c r="C496" s="126" t="s">
        <v>984</v>
      </c>
      <c r="D496" s="126" t="s">
        <v>404</v>
      </c>
      <c r="E496" s="132">
        <v>2</v>
      </c>
      <c r="F496" s="132">
        <v>14</v>
      </c>
      <c r="G496" s="126">
        <v>2307620</v>
      </c>
      <c r="H496" s="126" t="s">
        <v>181</v>
      </c>
      <c r="I496" s="126" t="s">
        <v>196</v>
      </c>
      <c r="J496" s="126" t="s">
        <v>559</v>
      </c>
      <c r="K496" s="132">
        <v>2</v>
      </c>
    </row>
    <row r="497" spans="1:11" x14ac:dyDescent="0.35">
      <c r="A497" s="126" t="s">
        <v>31</v>
      </c>
      <c r="B497" s="127">
        <v>47573</v>
      </c>
      <c r="C497" s="126" t="s">
        <v>975</v>
      </c>
      <c r="D497" s="126" t="s">
        <v>404</v>
      </c>
      <c r="E497" s="132">
        <v>2</v>
      </c>
      <c r="F497" s="132">
        <v>1</v>
      </c>
      <c r="G497" s="126">
        <v>2368323</v>
      </c>
      <c r="H497" s="126" t="s">
        <v>162</v>
      </c>
      <c r="I497" s="126" t="s">
        <v>309</v>
      </c>
      <c r="J497" s="126" t="s">
        <v>179</v>
      </c>
      <c r="K497" s="132">
        <v>3</v>
      </c>
    </row>
    <row r="498" spans="1:11" x14ac:dyDescent="0.35">
      <c r="A498" s="126" t="s">
        <v>31</v>
      </c>
      <c r="B498" s="127">
        <v>47573</v>
      </c>
      <c r="C498" s="126" t="s">
        <v>975</v>
      </c>
      <c r="D498" s="126" t="s">
        <v>404</v>
      </c>
      <c r="E498" s="132">
        <v>2</v>
      </c>
      <c r="F498" s="132">
        <v>2</v>
      </c>
      <c r="G498" s="126">
        <v>2606800</v>
      </c>
      <c r="H498" s="126" t="s">
        <v>1103</v>
      </c>
      <c r="I498" s="126" t="s">
        <v>1102</v>
      </c>
      <c r="J498" s="126" t="s">
        <v>168</v>
      </c>
      <c r="K498" s="132">
        <v>3</v>
      </c>
    </row>
    <row r="499" spans="1:11" x14ac:dyDescent="0.35">
      <c r="A499" s="126" t="s">
        <v>31</v>
      </c>
      <c r="B499" s="127">
        <v>47573</v>
      </c>
      <c r="C499" s="126" t="s">
        <v>975</v>
      </c>
      <c r="D499" s="126" t="s">
        <v>404</v>
      </c>
      <c r="E499" s="132">
        <v>2</v>
      </c>
      <c r="F499" s="132">
        <v>3</v>
      </c>
      <c r="G499" s="126">
        <v>2143503</v>
      </c>
      <c r="H499" s="126" t="s">
        <v>642</v>
      </c>
      <c r="I499" s="126" t="s">
        <v>1343</v>
      </c>
      <c r="J499" s="126" t="s">
        <v>159</v>
      </c>
      <c r="K499" s="132">
        <v>3</v>
      </c>
    </row>
    <row r="500" spans="1:11" x14ac:dyDescent="0.35">
      <c r="A500" s="126" t="s">
        <v>31</v>
      </c>
      <c r="B500" s="127">
        <v>47573</v>
      </c>
      <c r="C500" s="126" t="s">
        <v>975</v>
      </c>
      <c r="D500" s="126" t="s">
        <v>404</v>
      </c>
      <c r="E500" s="132">
        <v>2</v>
      </c>
      <c r="F500" s="132">
        <v>4</v>
      </c>
      <c r="G500" s="126">
        <v>1907035</v>
      </c>
      <c r="H500" s="126" t="s">
        <v>562</v>
      </c>
      <c r="I500" s="126" t="s">
        <v>420</v>
      </c>
      <c r="J500" s="126" t="s">
        <v>161</v>
      </c>
      <c r="K500" s="132">
        <v>3</v>
      </c>
    </row>
    <row r="501" spans="1:11" x14ac:dyDescent="0.35">
      <c r="A501" s="126" t="s">
        <v>31</v>
      </c>
      <c r="B501" s="127">
        <v>47573</v>
      </c>
      <c r="C501" s="126" t="s">
        <v>975</v>
      </c>
      <c r="D501" s="126" t="s">
        <v>404</v>
      </c>
      <c r="E501" s="132">
        <v>2</v>
      </c>
      <c r="F501" s="132">
        <v>5</v>
      </c>
      <c r="G501" s="126">
        <v>1913761</v>
      </c>
      <c r="H501" s="126" t="s">
        <v>169</v>
      </c>
      <c r="I501" s="126" t="s">
        <v>170</v>
      </c>
      <c r="J501" s="126" t="s">
        <v>524</v>
      </c>
      <c r="K501" s="132">
        <v>3</v>
      </c>
    </row>
    <row r="502" spans="1:11" x14ac:dyDescent="0.35">
      <c r="A502" s="126" t="s">
        <v>31</v>
      </c>
      <c r="B502" s="127">
        <v>47573</v>
      </c>
      <c r="C502" s="126" t="s">
        <v>975</v>
      </c>
      <c r="D502" s="126" t="s">
        <v>404</v>
      </c>
      <c r="E502" s="132">
        <v>2</v>
      </c>
      <c r="F502" s="132">
        <v>6</v>
      </c>
      <c r="G502" s="126">
        <v>2532557</v>
      </c>
      <c r="H502" s="126" t="s">
        <v>146</v>
      </c>
      <c r="I502" s="126" t="s">
        <v>992</v>
      </c>
      <c r="J502" s="126" t="s">
        <v>528</v>
      </c>
      <c r="K502" s="132">
        <v>3</v>
      </c>
    </row>
    <row r="503" spans="1:11" x14ac:dyDescent="0.35">
      <c r="A503" s="126" t="s">
        <v>31</v>
      </c>
      <c r="B503" s="127">
        <v>47573</v>
      </c>
      <c r="C503" s="126" t="s">
        <v>975</v>
      </c>
      <c r="D503" s="126" t="s">
        <v>404</v>
      </c>
      <c r="E503" s="132">
        <v>2</v>
      </c>
      <c r="F503" s="132">
        <v>7</v>
      </c>
      <c r="G503" s="126">
        <v>2530689</v>
      </c>
      <c r="H503" s="126" t="s">
        <v>166</v>
      </c>
      <c r="I503" s="126" t="s">
        <v>167</v>
      </c>
      <c r="J503" s="126" t="s">
        <v>189</v>
      </c>
      <c r="K503" s="132">
        <v>3</v>
      </c>
    </row>
    <row r="504" spans="1:11" x14ac:dyDescent="0.35">
      <c r="A504" s="126" t="s">
        <v>31</v>
      </c>
      <c r="B504" s="127">
        <v>47573</v>
      </c>
      <c r="C504" s="126" t="s">
        <v>975</v>
      </c>
      <c r="D504" s="126" t="s">
        <v>404</v>
      </c>
      <c r="E504" s="132">
        <v>2</v>
      </c>
      <c r="F504" s="132">
        <v>8</v>
      </c>
      <c r="G504" s="126">
        <v>3402122</v>
      </c>
      <c r="H504" s="126" t="s">
        <v>164</v>
      </c>
      <c r="I504" s="126" t="s">
        <v>1316</v>
      </c>
      <c r="J504" s="126" t="s">
        <v>135</v>
      </c>
      <c r="K504" s="132">
        <v>3</v>
      </c>
    </row>
    <row r="505" spans="1:11" x14ac:dyDescent="0.35">
      <c r="A505" s="126" t="s">
        <v>31</v>
      </c>
      <c r="B505" s="127">
        <v>47573</v>
      </c>
      <c r="C505" s="126" t="s">
        <v>975</v>
      </c>
      <c r="D505" s="126" t="s">
        <v>404</v>
      </c>
      <c r="E505" s="132">
        <v>2</v>
      </c>
      <c r="F505" s="132">
        <v>9</v>
      </c>
      <c r="G505" s="126">
        <v>603126</v>
      </c>
      <c r="H505" s="126" t="s">
        <v>171</v>
      </c>
      <c r="I505" s="126" t="s">
        <v>172</v>
      </c>
      <c r="J505" s="126" t="s">
        <v>132</v>
      </c>
      <c r="K505" s="132">
        <v>3</v>
      </c>
    </row>
    <row r="506" spans="1:11" x14ac:dyDescent="0.35">
      <c r="A506" s="126" t="s">
        <v>31</v>
      </c>
      <c r="B506" s="127">
        <v>47573</v>
      </c>
      <c r="C506" s="126" t="s">
        <v>975</v>
      </c>
      <c r="D506" s="126" t="s">
        <v>404</v>
      </c>
      <c r="E506" s="132">
        <v>2</v>
      </c>
      <c r="F506" s="132">
        <v>10</v>
      </c>
      <c r="G506" s="126">
        <v>2557768</v>
      </c>
      <c r="H506" s="126" t="s">
        <v>146</v>
      </c>
      <c r="I506" s="126" t="s">
        <v>567</v>
      </c>
      <c r="J506" s="126" t="s">
        <v>161</v>
      </c>
      <c r="K506" s="132">
        <v>3</v>
      </c>
    </row>
    <row r="507" spans="1:11" x14ac:dyDescent="0.35">
      <c r="A507" s="126" t="s">
        <v>31</v>
      </c>
      <c r="B507" s="127">
        <v>47573</v>
      </c>
      <c r="C507" s="126" t="s">
        <v>975</v>
      </c>
      <c r="D507" s="126" t="s">
        <v>404</v>
      </c>
      <c r="E507" s="132">
        <v>2</v>
      </c>
      <c r="F507" s="132">
        <v>11</v>
      </c>
      <c r="G507" s="126">
        <v>2653059</v>
      </c>
      <c r="H507" s="126" t="s">
        <v>276</v>
      </c>
      <c r="I507" s="126" t="s">
        <v>652</v>
      </c>
      <c r="J507" s="126" t="s">
        <v>128</v>
      </c>
      <c r="K507" s="132">
        <v>3</v>
      </c>
    </row>
    <row r="508" spans="1:11" x14ac:dyDescent="0.35">
      <c r="A508" s="126" t="s">
        <v>31</v>
      </c>
      <c r="B508" s="127">
        <v>47573</v>
      </c>
      <c r="C508" s="126" t="s">
        <v>975</v>
      </c>
      <c r="D508" s="126" t="s">
        <v>404</v>
      </c>
      <c r="E508" s="132">
        <v>2</v>
      </c>
      <c r="F508" s="132">
        <v>12</v>
      </c>
      <c r="G508" s="126">
        <v>1709274</v>
      </c>
      <c r="H508" s="126" t="s">
        <v>488</v>
      </c>
      <c r="I508" s="126" t="s">
        <v>849</v>
      </c>
      <c r="J508" s="126" t="s">
        <v>149</v>
      </c>
      <c r="K508" s="132">
        <v>3</v>
      </c>
    </row>
    <row r="509" spans="1:11" x14ac:dyDescent="0.35">
      <c r="A509" s="126" t="s">
        <v>31</v>
      </c>
      <c r="B509" s="127">
        <v>47573</v>
      </c>
      <c r="C509" s="126" t="s">
        <v>975</v>
      </c>
      <c r="D509" s="126" t="s">
        <v>404</v>
      </c>
      <c r="E509" s="132">
        <v>2</v>
      </c>
      <c r="F509" s="132">
        <v>13</v>
      </c>
      <c r="G509" s="126">
        <v>2315020</v>
      </c>
      <c r="H509" s="126" t="s">
        <v>363</v>
      </c>
      <c r="I509" s="126" t="s">
        <v>186</v>
      </c>
      <c r="J509" s="126" t="s">
        <v>1107</v>
      </c>
      <c r="K509" s="132">
        <v>3</v>
      </c>
    </row>
    <row r="510" spans="1:11" x14ac:dyDescent="0.35">
      <c r="A510" s="126" t="s">
        <v>31</v>
      </c>
      <c r="B510" s="127">
        <v>47573</v>
      </c>
      <c r="C510" s="126" t="s">
        <v>975</v>
      </c>
      <c r="D510" s="126" t="s">
        <v>404</v>
      </c>
      <c r="E510" s="132">
        <v>2</v>
      </c>
      <c r="F510" s="132">
        <v>14</v>
      </c>
      <c r="G510" s="126">
        <v>2028181</v>
      </c>
      <c r="H510" s="126" t="s">
        <v>197</v>
      </c>
      <c r="I510" s="126" t="s">
        <v>820</v>
      </c>
      <c r="J510" s="126" t="s">
        <v>1009</v>
      </c>
      <c r="K510" s="132">
        <v>3</v>
      </c>
    </row>
    <row r="511" spans="1:11" x14ac:dyDescent="0.35">
      <c r="A511" s="126" t="s">
        <v>39</v>
      </c>
      <c r="B511" s="127">
        <v>47607</v>
      </c>
      <c r="C511" s="126" t="s">
        <v>962</v>
      </c>
      <c r="D511" s="126" t="s">
        <v>404</v>
      </c>
      <c r="E511" s="132">
        <v>2</v>
      </c>
      <c r="F511" s="132">
        <v>9</v>
      </c>
      <c r="G511" s="126">
        <v>2227680</v>
      </c>
      <c r="H511" s="126" t="s">
        <v>150</v>
      </c>
      <c r="I511" s="126" t="s">
        <v>725</v>
      </c>
      <c r="J511" s="126" t="s">
        <v>347</v>
      </c>
      <c r="K511" s="132">
        <v>4</v>
      </c>
    </row>
    <row r="512" spans="1:11" x14ac:dyDescent="0.35">
      <c r="A512" s="126" t="s">
        <v>39</v>
      </c>
      <c r="B512" s="127">
        <v>47607</v>
      </c>
      <c r="C512" s="126" t="s">
        <v>962</v>
      </c>
      <c r="D512" s="126" t="s">
        <v>404</v>
      </c>
      <c r="E512" s="132">
        <v>2</v>
      </c>
      <c r="F512" s="132">
        <v>10</v>
      </c>
      <c r="G512" s="126">
        <v>2337103</v>
      </c>
      <c r="H512" s="126" t="s">
        <v>518</v>
      </c>
      <c r="I512" s="126" t="s">
        <v>519</v>
      </c>
      <c r="J512" s="126" t="s">
        <v>354</v>
      </c>
      <c r="K512" s="132">
        <v>4</v>
      </c>
    </row>
    <row r="513" spans="1:11" x14ac:dyDescent="0.35">
      <c r="A513" s="126" t="s">
        <v>39</v>
      </c>
      <c r="B513" s="127">
        <v>47607</v>
      </c>
      <c r="C513" s="126" t="s">
        <v>962</v>
      </c>
      <c r="D513" s="126" t="s">
        <v>404</v>
      </c>
      <c r="E513" s="132">
        <v>2</v>
      </c>
      <c r="F513" s="132">
        <v>11</v>
      </c>
      <c r="G513" s="126">
        <v>1562838</v>
      </c>
      <c r="H513" s="126" t="s">
        <v>133</v>
      </c>
      <c r="I513" s="126" t="s">
        <v>346</v>
      </c>
      <c r="J513" s="126" t="s">
        <v>347</v>
      </c>
      <c r="K513" s="132">
        <v>4</v>
      </c>
    </row>
    <row r="514" spans="1:11" x14ac:dyDescent="0.35">
      <c r="A514" s="126" t="s">
        <v>39</v>
      </c>
      <c r="B514" s="127">
        <v>47607</v>
      </c>
      <c r="C514" s="126" t="s">
        <v>962</v>
      </c>
      <c r="D514" s="126" t="s">
        <v>404</v>
      </c>
      <c r="E514" s="132">
        <v>2</v>
      </c>
      <c r="F514" s="132">
        <v>12</v>
      </c>
      <c r="G514" s="126">
        <v>1804614</v>
      </c>
      <c r="H514" s="126" t="s">
        <v>142</v>
      </c>
      <c r="I514" s="126" t="s">
        <v>468</v>
      </c>
      <c r="J514" s="126" t="s">
        <v>264</v>
      </c>
      <c r="K514" s="132">
        <v>4</v>
      </c>
    </row>
    <row r="515" spans="1:11" x14ac:dyDescent="0.35">
      <c r="A515" s="126" t="s">
        <v>39</v>
      </c>
      <c r="B515" s="127">
        <v>47607</v>
      </c>
      <c r="C515" s="126" t="s">
        <v>962</v>
      </c>
      <c r="D515" s="126" t="s">
        <v>404</v>
      </c>
      <c r="E515" s="132">
        <v>2</v>
      </c>
      <c r="F515" s="132">
        <v>13</v>
      </c>
      <c r="G515" s="126">
        <v>2275030</v>
      </c>
      <c r="H515" s="126" t="s">
        <v>150</v>
      </c>
      <c r="I515" s="126" t="s">
        <v>703</v>
      </c>
      <c r="J515" s="126" t="s">
        <v>342</v>
      </c>
      <c r="K515" s="132">
        <v>4</v>
      </c>
    </row>
    <row r="516" spans="1:11" x14ac:dyDescent="0.35">
      <c r="A516" s="126" t="s">
        <v>39</v>
      </c>
      <c r="B516" s="127">
        <v>47607</v>
      </c>
      <c r="C516" s="126" t="s">
        <v>962</v>
      </c>
      <c r="D516" s="126" t="s">
        <v>404</v>
      </c>
      <c r="E516" s="132">
        <v>2</v>
      </c>
      <c r="F516" s="132">
        <v>14</v>
      </c>
      <c r="G516" s="126">
        <v>2431382</v>
      </c>
      <c r="H516" s="126" t="s">
        <v>499</v>
      </c>
      <c r="I516" s="126" t="s">
        <v>500</v>
      </c>
      <c r="J516" s="126" t="s">
        <v>354</v>
      </c>
      <c r="K516" s="132">
        <v>4</v>
      </c>
    </row>
    <row r="517" spans="1:11" x14ac:dyDescent="0.35">
      <c r="A517" s="126" t="s">
        <v>39</v>
      </c>
      <c r="B517" s="127">
        <v>47607</v>
      </c>
      <c r="C517" s="126" t="s">
        <v>962</v>
      </c>
      <c r="D517" s="126" t="s">
        <v>404</v>
      </c>
      <c r="E517" s="132">
        <v>2</v>
      </c>
      <c r="F517" s="132">
        <v>15</v>
      </c>
      <c r="G517" s="126">
        <v>2144134</v>
      </c>
      <c r="H517" s="126" t="s">
        <v>280</v>
      </c>
      <c r="I517" s="126" t="s">
        <v>200</v>
      </c>
      <c r="J517" s="126" t="s">
        <v>355</v>
      </c>
      <c r="K517" s="132">
        <v>4</v>
      </c>
    </row>
    <row r="518" spans="1:11" x14ac:dyDescent="0.35">
      <c r="A518" s="126" t="s">
        <v>39</v>
      </c>
      <c r="B518" s="127">
        <v>47607</v>
      </c>
      <c r="C518" s="126" t="s">
        <v>962</v>
      </c>
      <c r="D518" s="126" t="s">
        <v>404</v>
      </c>
      <c r="E518" s="132">
        <v>2</v>
      </c>
      <c r="F518" s="132">
        <v>16</v>
      </c>
      <c r="G518" s="126">
        <v>1908955</v>
      </c>
      <c r="H518" s="126" t="s">
        <v>193</v>
      </c>
      <c r="I518" s="126" t="s">
        <v>307</v>
      </c>
      <c r="J518" s="126" t="s">
        <v>355</v>
      </c>
      <c r="K518" s="132">
        <v>4</v>
      </c>
    </row>
    <row r="519" spans="1:11" x14ac:dyDescent="0.35">
      <c r="A519" s="126" t="s">
        <v>59</v>
      </c>
      <c r="B519" s="127">
        <v>47570</v>
      </c>
      <c r="C519" s="126" t="s">
        <v>996</v>
      </c>
      <c r="D519" s="126" t="s">
        <v>404</v>
      </c>
      <c r="E519" s="132">
        <v>3</v>
      </c>
      <c r="F519" s="132">
        <v>11</v>
      </c>
      <c r="G519" s="126">
        <v>2948069</v>
      </c>
      <c r="H519" s="126" t="s">
        <v>579</v>
      </c>
      <c r="I519" s="126" t="s">
        <v>154</v>
      </c>
      <c r="J519" s="126" t="s">
        <v>221</v>
      </c>
      <c r="K519" s="132">
        <v>1</v>
      </c>
    </row>
    <row r="520" spans="1:11" x14ac:dyDescent="0.35">
      <c r="A520" s="126" t="s">
        <v>59</v>
      </c>
      <c r="B520" s="127">
        <v>47570</v>
      </c>
      <c r="C520" s="126" t="s">
        <v>996</v>
      </c>
      <c r="D520" s="126" t="s">
        <v>404</v>
      </c>
      <c r="E520" s="132">
        <v>3</v>
      </c>
      <c r="F520" s="132">
        <v>12</v>
      </c>
      <c r="G520" s="126">
        <v>2366194</v>
      </c>
      <c r="H520" s="126" t="s">
        <v>670</v>
      </c>
      <c r="I520" s="126" t="s">
        <v>750</v>
      </c>
      <c r="J520" s="126" t="s">
        <v>262</v>
      </c>
      <c r="K520" s="132">
        <v>1</v>
      </c>
    </row>
    <row r="521" spans="1:11" x14ac:dyDescent="0.35">
      <c r="A521" s="126" t="s">
        <v>59</v>
      </c>
      <c r="B521" s="127">
        <v>47570</v>
      </c>
      <c r="C521" s="126" t="s">
        <v>996</v>
      </c>
      <c r="D521" s="126" t="s">
        <v>404</v>
      </c>
      <c r="E521" s="132">
        <v>3</v>
      </c>
      <c r="F521" s="132">
        <v>13</v>
      </c>
      <c r="G521" s="126">
        <v>2337578</v>
      </c>
      <c r="H521" s="126" t="s">
        <v>249</v>
      </c>
      <c r="I521" s="126" t="s">
        <v>183</v>
      </c>
      <c r="J521" s="126" t="s">
        <v>1107</v>
      </c>
      <c r="K521" s="132">
        <v>1</v>
      </c>
    </row>
    <row r="522" spans="1:11" x14ac:dyDescent="0.35">
      <c r="A522" s="126" t="s">
        <v>59</v>
      </c>
      <c r="B522" s="127">
        <v>47570</v>
      </c>
      <c r="C522" s="126" t="s">
        <v>996</v>
      </c>
      <c r="D522" s="126" t="s">
        <v>404</v>
      </c>
      <c r="E522" s="132">
        <v>3</v>
      </c>
      <c r="F522" s="132">
        <v>14</v>
      </c>
      <c r="G522" s="126">
        <v>2504531</v>
      </c>
      <c r="H522" s="126" t="s">
        <v>298</v>
      </c>
      <c r="I522" s="126" t="s">
        <v>337</v>
      </c>
      <c r="J522" s="126" t="s">
        <v>273</v>
      </c>
      <c r="K522" s="132">
        <v>1</v>
      </c>
    </row>
    <row r="523" spans="1:11" x14ac:dyDescent="0.35">
      <c r="A523" s="126" t="s">
        <v>59</v>
      </c>
      <c r="B523" s="127">
        <v>47570</v>
      </c>
      <c r="C523" s="126" t="s">
        <v>996</v>
      </c>
      <c r="D523" s="126" t="s">
        <v>404</v>
      </c>
      <c r="E523" s="132">
        <v>3</v>
      </c>
      <c r="F523" s="132">
        <v>15</v>
      </c>
      <c r="G523" s="126">
        <v>2343803</v>
      </c>
      <c r="H523" s="126" t="s">
        <v>760</v>
      </c>
      <c r="I523" s="126" t="s">
        <v>761</v>
      </c>
      <c r="J523" s="126" t="s">
        <v>531</v>
      </c>
      <c r="K523" s="132">
        <v>1</v>
      </c>
    </row>
    <row r="524" spans="1:11" x14ac:dyDescent="0.35">
      <c r="A524" s="126" t="s">
        <v>59</v>
      </c>
      <c r="B524" s="127">
        <v>47570</v>
      </c>
      <c r="C524" s="126" t="s">
        <v>996</v>
      </c>
      <c r="D524" s="126" t="s">
        <v>404</v>
      </c>
      <c r="E524" s="132">
        <v>3</v>
      </c>
      <c r="F524" s="132">
        <v>16</v>
      </c>
      <c r="G524" s="126">
        <v>2136413</v>
      </c>
      <c r="H524" s="126" t="s">
        <v>301</v>
      </c>
      <c r="I524" s="126" t="s">
        <v>751</v>
      </c>
      <c r="J524" s="126" t="s">
        <v>995</v>
      </c>
      <c r="K524" s="132">
        <v>1</v>
      </c>
    </row>
    <row r="525" spans="1:11" x14ac:dyDescent="0.35">
      <c r="A525" s="126" t="s">
        <v>59</v>
      </c>
      <c r="B525" s="127">
        <v>47570</v>
      </c>
      <c r="C525" s="126" t="s">
        <v>996</v>
      </c>
      <c r="D525" s="126" t="s">
        <v>404</v>
      </c>
      <c r="E525" s="132">
        <v>3</v>
      </c>
      <c r="F525" s="132">
        <v>17</v>
      </c>
      <c r="G525" s="126">
        <v>2293872</v>
      </c>
      <c r="H525" s="126" t="s">
        <v>134</v>
      </c>
      <c r="I525" s="126" t="s">
        <v>662</v>
      </c>
      <c r="J525" s="126" t="s">
        <v>263</v>
      </c>
      <c r="K525" s="132">
        <v>1</v>
      </c>
    </row>
    <row r="526" spans="1:11" x14ac:dyDescent="0.35">
      <c r="A526" s="126" t="s">
        <v>59</v>
      </c>
      <c r="B526" s="127">
        <v>47570</v>
      </c>
      <c r="C526" s="126" t="s">
        <v>996</v>
      </c>
      <c r="D526" s="126" t="s">
        <v>404</v>
      </c>
      <c r="E526" s="132">
        <v>3</v>
      </c>
      <c r="F526" s="132">
        <v>18</v>
      </c>
      <c r="G526" s="126">
        <v>2410294</v>
      </c>
      <c r="H526" s="126" t="s">
        <v>777</v>
      </c>
      <c r="I526" s="126" t="s">
        <v>157</v>
      </c>
      <c r="J526" s="126" t="s">
        <v>262</v>
      </c>
      <c r="K526" s="132">
        <v>1</v>
      </c>
    </row>
    <row r="527" spans="1:11" x14ac:dyDescent="0.35">
      <c r="A527" s="126" t="s">
        <v>59</v>
      </c>
      <c r="B527" s="127">
        <v>47570</v>
      </c>
      <c r="C527" s="126" t="s">
        <v>996</v>
      </c>
      <c r="D527" s="126" t="s">
        <v>404</v>
      </c>
      <c r="E527" s="132">
        <v>3</v>
      </c>
      <c r="F527" s="132">
        <v>19</v>
      </c>
      <c r="G527" s="126">
        <v>2016862</v>
      </c>
      <c r="H527" s="126" t="s">
        <v>340</v>
      </c>
      <c r="I527" s="126" t="s">
        <v>341</v>
      </c>
      <c r="J527" s="126" t="s">
        <v>221</v>
      </c>
      <c r="K527" s="132">
        <v>1</v>
      </c>
    </row>
    <row r="528" spans="1:11" x14ac:dyDescent="0.35">
      <c r="A528" s="126" t="s">
        <v>59</v>
      </c>
      <c r="B528" s="127">
        <v>47570</v>
      </c>
      <c r="C528" s="126" t="s">
        <v>996</v>
      </c>
      <c r="D528" s="126" t="s">
        <v>404</v>
      </c>
      <c r="E528" s="132">
        <v>3</v>
      </c>
      <c r="F528" s="132">
        <v>20</v>
      </c>
      <c r="G528" s="126">
        <v>2453135</v>
      </c>
      <c r="H528" s="126" t="s">
        <v>627</v>
      </c>
      <c r="I528" s="126" t="s">
        <v>724</v>
      </c>
      <c r="J528" s="126" t="s">
        <v>224</v>
      </c>
      <c r="K528" s="132">
        <v>1</v>
      </c>
    </row>
    <row r="529" spans="1:11" x14ac:dyDescent="0.35">
      <c r="A529" s="126" t="s">
        <v>59</v>
      </c>
      <c r="B529" s="127">
        <v>47611</v>
      </c>
      <c r="C529" s="126" t="s">
        <v>971</v>
      </c>
      <c r="D529" s="126" t="s">
        <v>404</v>
      </c>
      <c r="E529" s="132">
        <v>3</v>
      </c>
      <c r="F529" s="132">
        <v>1</v>
      </c>
      <c r="G529" s="126">
        <v>3524191</v>
      </c>
      <c r="H529" s="126" t="s">
        <v>585</v>
      </c>
      <c r="I529" s="126" t="s">
        <v>586</v>
      </c>
      <c r="J529" s="126" t="s">
        <v>273</v>
      </c>
      <c r="K529" s="132">
        <v>2</v>
      </c>
    </row>
    <row r="530" spans="1:11" x14ac:dyDescent="0.35">
      <c r="A530" s="126" t="s">
        <v>59</v>
      </c>
      <c r="B530" s="127">
        <v>47611</v>
      </c>
      <c r="C530" s="126" t="s">
        <v>971</v>
      </c>
      <c r="D530" s="126" t="s">
        <v>404</v>
      </c>
      <c r="E530" s="132">
        <v>3</v>
      </c>
      <c r="F530" s="132">
        <v>2</v>
      </c>
      <c r="G530" s="126">
        <v>2265569</v>
      </c>
      <c r="H530" s="126" t="s">
        <v>266</v>
      </c>
      <c r="I530" s="126" t="s">
        <v>800</v>
      </c>
      <c r="J530" s="126" t="s">
        <v>534</v>
      </c>
      <c r="K530" s="132">
        <v>2</v>
      </c>
    </row>
    <row r="531" spans="1:11" x14ac:dyDescent="0.35">
      <c r="A531" s="126" t="s">
        <v>59</v>
      </c>
      <c r="B531" s="127">
        <v>47611</v>
      </c>
      <c r="C531" s="126" t="s">
        <v>971</v>
      </c>
      <c r="D531" s="126" t="s">
        <v>404</v>
      </c>
      <c r="E531" s="132">
        <v>3</v>
      </c>
      <c r="F531" s="132">
        <v>3</v>
      </c>
      <c r="G531" s="126">
        <v>2540317</v>
      </c>
      <c r="H531" s="126" t="s">
        <v>269</v>
      </c>
      <c r="I531" s="126" t="s">
        <v>774</v>
      </c>
      <c r="J531" s="126" t="s">
        <v>268</v>
      </c>
      <c r="K531" s="132">
        <v>2</v>
      </c>
    </row>
    <row r="532" spans="1:11" x14ac:dyDescent="0.35">
      <c r="A532" s="126" t="s">
        <v>59</v>
      </c>
      <c r="B532" s="127">
        <v>47611</v>
      </c>
      <c r="C532" s="126" t="s">
        <v>971</v>
      </c>
      <c r="D532" s="126" t="s">
        <v>404</v>
      </c>
      <c r="E532" s="132">
        <v>3</v>
      </c>
      <c r="F532" s="132">
        <v>4</v>
      </c>
      <c r="G532" s="126">
        <v>2211863</v>
      </c>
      <c r="H532" s="126" t="s">
        <v>772</v>
      </c>
      <c r="I532" s="126" t="s">
        <v>773</v>
      </c>
      <c r="J532" s="126" t="s">
        <v>1107</v>
      </c>
      <c r="K532" s="132">
        <v>2</v>
      </c>
    </row>
    <row r="533" spans="1:11" x14ac:dyDescent="0.35">
      <c r="A533" s="126" t="s">
        <v>59</v>
      </c>
      <c r="B533" s="127">
        <v>47611</v>
      </c>
      <c r="C533" s="126" t="s">
        <v>971</v>
      </c>
      <c r="D533" s="126" t="s">
        <v>404</v>
      </c>
      <c r="E533" s="132">
        <v>3</v>
      </c>
      <c r="F533" s="132">
        <v>5</v>
      </c>
      <c r="G533" s="126">
        <v>2369559</v>
      </c>
      <c r="H533" s="126" t="s">
        <v>797</v>
      </c>
      <c r="I533" s="126" t="s">
        <v>798</v>
      </c>
      <c r="J533" s="126" t="s">
        <v>531</v>
      </c>
      <c r="K533" s="132">
        <v>2</v>
      </c>
    </row>
    <row r="534" spans="1:11" x14ac:dyDescent="0.35">
      <c r="A534" s="126" t="s">
        <v>59</v>
      </c>
      <c r="B534" s="127">
        <v>47611</v>
      </c>
      <c r="C534" s="126" t="s">
        <v>971</v>
      </c>
      <c r="D534" s="126" t="s">
        <v>404</v>
      </c>
      <c r="E534" s="132">
        <v>3</v>
      </c>
      <c r="F534" s="132">
        <v>6</v>
      </c>
      <c r="G534" s="126">
        <v>2447077</v>
      </c>
      <c r="H534" s="126" t="s">
        <v>157</v>
      </c>
      <c r="I534" s="126" t="s">
        <v>158</v>
      </c>
      <c r="J534" s="126" t="s">
        <v>159</v>
      </c>
      <c r="K534" s="132">
        <v>2</v>
      </c>
    </row>
    <row r="535" spans="1:11" x14ac:dyDescent="0.35">
      <c r="A535" s="126" t="s">
        <v>59</v>
      </c>
      <c r="B535" s="127">
        <v>47611</v>
      </c>
      <c r="C535" s="126" t="s">
        <v>971</v>
      </c>
      <c r="D535" s="126" t="s">
        <v>404</v>
      </c>
      <c r="E535" s="132">
        <v>3</v>
      </c>
      <c r="F535" s="132">
        <v>7</v>
      </c>
      <c r="G535" s="126">
        <v>2272351</v>
      </c>
      <c r="H535" s="126" t="s">
        <v>181</v>
      </c>
      <c r="I535" s="126" t="s">
        <v>799</v>
      </c>
      <c r="J535" s="126" t="s">
        <v>264</v>
      </c>
      <c r="K535" s="132">
        <v>2</v>
      </c>
    </row>
    <row r="536" spans="1:11" x14ac:dyDescent="0.35">
      <c r="A536" s="126" t="s">
        <v>59</v>
      </c>
      <c r="B536" s="127">
        <v>47611</v>
      </c>
      <c r="C536" s="126" t="s">
        <v>971</v>
      </c>
      <c r="D536" s="126" t="s">
        <v>404</v>
      </c>
      <c r="E536" s="132">
        <v>3</v>
      </c>
      <c r="F536" s="132">
        <v>8</v>
      </c>
      <c r="G536" s="126">
        <v>3050302</v>
      </c>
      <c r="H536" s="126" t="s">
        <v>771</v>
      </c>
      <c r="I536" s="126" t="s">
        <v>307</v>
      </c>
      <c r="J536" s="126" t="s">
        <v>189</v>
      </c>
      <c r="K536" s="132">
        <v>2</v>
      </c>
    </row>
    <row r="537" spans="1:11" x14ac:dyDescent="0.35">
      <c r="A537" s="126" t="s">
        <v>59</v>
      </c>
      <c r="B537" s="127">
        <v>47611</v>
      </c>
      <c r="C537" s="126" t="s">
        <v>971</v>
      </c>
      <c r="D537" s="126" t="s">
        <v>404</v>
      </c>
      <c r="E537" s="132">
        <v>3</v>
      </c>
      <c r="F537" s="132">
        <v>9</v>
      </c>
      <c r="G537" s="126">
        <v>1930617</v>
      </c>
      <c r="H537" s="126" t="s">
        <v>563</v>
      </c>
      <c r="I537" s="126" t="s">
        <v>564</v>
      </c>
      <c r="J537" s="126" t="s">
        <v>1107</v>
      </c>
      <c r="K537" s="132">
        <v>2</v>
      </c>
    </row>
    <row r="538" spans="1:11" x14ac:dyDescent="0.35">
      <c r="A538" s="126" t="s">
        <v>59</v>
      </c>
      <c r="B538" s="127">
        <v>47611</v>
      </c>
      <c r="C538" s="126" t="s">
        <v>971</v>
      </c>
      <c r="D538" s="126" t="s">
        <v>404</v>
      </c>
      <c r="E538" s="132">
        <v>3</v>
      </c>
      <c r="F538" s="132">
        <v>10</v>
      </c>
      <c r="G538" s="126">
        <v>1762912</v>
      </c>
      <c r="H538" s="126" t="s">
        <v>155</v>
      </c>
      <c r="I538" s="126" t="s">
        <v>156</v>
      </c>
      <c r="J538" s="126" t="s">
        <v>135</v>
      </c>
      <c r="K538" s="132">
        <v>2</v>
      </c>
    </row>
    <row r="539" spans="1:11" x14ac:dyDescent="0.35">
      <c r="A539" s="126" t="s">
        <v>59</v>
      </c>
      <c r="B539" s="127">
        <v>47611</v>
      </c>
      <c r="C539" s="126" t="s">
        <v>971</v>
      </c>
      <c r="D539" s="126" t="s">
        <v>404</v>
      </c>
      <c r="E539" s="132">
        <v>3</v>
      </c>
      <c r="F539" s="132">
        <v>11</v>
      </c>
      <c r="G539" s="126">
        <v>2328616</v>
      </c>
      <c r="H539" s="126" t="s">
        <v>702</v>
      </c>
      <c r="I539" s="126" t="s">
        <v>185</v>
      </c>
      <c r="J539" s="126" t="s">
        <v>531</v>
      </c>
      <c r="K539" s="132">
        <v>2</v>
      </c>
    </row>
    <row r="540" spans="1:11" x14ac:dyDescent="0.35">
      <c r="A540" s="126" t="s">
        <v>59</v>
      </c>
      <c r="B540" s="127">
        <v>47611</v>
      </c>
      <c r="C540" s="126" t="s">
        <v>971</v>
      </c>
      <c r="D540" s="126" t="s">
        <v>404</v>
      </c>
      <c r="E540" s="132">
        <v>3</v>
      </c>
      <c r="F540" s="132">
        <v>12</v>
      </c>
      <c r="G540" s="126">
        <v>2422827</v>
      </c>
      <c r="H540" s="126" t="s">
        <v>753</v>
      </c>
      <c r="I540" s="126" t="s">
        <v>145</v>
      </c>
      <c r="J540" s="126" t="s">
        <v>270</v>
      </c>
      <c r="K540" s="132">
        <v>2</v>
      </c>
    </row>
    <row r="541" spans="1:11" x14ac:dyDescent="0.35">
      <c r="A541" s="126" t="s">
        <v>59</v>
      </c>
      <c r="B541" s="127">
        <v>47611</v>
      </c>
      <c r="C541" s="126" t="s">
        <v>971</v>
      </c>
      <c r="D541" s="126" t="s">
        <v>404</v>
      </c>
      <c r="E541" s="132">
        <v>3</v>
      </c>
      <c r="F541" s="132">
        <v>13</v>
      </c>
      <c r="G541" s="126">
        <v>2379734</v>
      </c>
      <c r="H541" s="126" t="s">
        <v>169</v>
      </c>
      <c r="I541" s="126" t="s">
        <v>1048</v>
      </c>
      <c r="J541" s="126" t="s">
        <v>268</v>
      </c>
      <c r="K541" s="132">
        <v>2</v>
      </c>
    </row>
    <row r="542" spans="1:11" x14ac:dyDescent="0.35">
      <c r="A542" s="126" t="s">
        <v>59</v>
      </c>
      <c r="B542" s="127">
        <v>47611</v>
      </c>
      <c r="C542" s="126" t="s">
        <v>971</v>
      </c>
      <c r="D542" s="126" t="s">
        <v>404</v>
      </c>
      <c r="E542" s="132">
        <v>3</v>
      </c>
      <c r="F542" s="132">
        <v>14</v>
      </c>
      <c r="G542" s="126">
        <v>1833393</v>
      </c>
      <c r="H542" s="126" t="s">
        <v>173</v>
      </c>
      <c r="I542" s="126" t="s">
        <v>271</v>
      </c>
      <c r="J542" s="126" t="s">
        <v>272</v>
      </c>
      <c r="K542" s="132">
        <v>2</v>
      </c>
    </row>
    <row r="543" spans="1:11" x14ac:dyDescent="0.35">
      <c r="A543" s="126" t="s">
        <v>31</v>
      </c>
      <c r="B543" s="127">
        <v>47593</v>
      </c>
      <c r="C543" s="126" t="s">
        <v>986</v>
      </c>
      <c r="D543" s="126" t="s">
        <v>404</v>
      </c>
      <c r="E543" s="132">
        <v>3</v>
      </c>
      <c r="F543" s="132">
        <v>1</v>
      </c>
      <c r="G543" s="126">
        <v>1597556</v>
      </c>
      <c r="H543" s="126" t="s">
        <v>860</v>
      </c>
      <c r="I543" s="126" t="s">
        <v>861</v>
      </c>
      <c r="J543" s="126" t="s">
        <v>230</v>
      </c>
      <c r="K543" s="132">
        <v>3</v>
      </c>
    </row>
    <row r="544" spans="1:11" x14ac:dyDescent="0.35">
      <c r="A544" s="126" t="s">
        <v>31</v>
      </c>
      <c r="B544" s="127">
        <v>47593</v>
      </c>
      <c r="C544" s="126" t="s">
        <v>986</v>
      </c>
      <c r="D544" s="126" t="s">
        <v>404</v>
      </c>
      <c r="E544" s="132">
        <v>3</v>
      </c>
      <c r="F544" s="132">
        <v>2</v>
      </c>
      <c r="G544" s="126">
        <v>1845628</v>
      </c>
      <c r="H544" s="126" t="s">
        <v>858</v>
      </c>
      <c r="I544" s="126" t="s">
        <v>859</v>
      </c>
      <c r="J544" s="126" t="s">
        <v>149</v>
      </c>
      <c r="K544" s="132">
        <v>3</v>
      </c>
    </row>
    <row r="545" spans="1:11" x14ac:dyDescent="0.35">
      <c r="A545" s="126" t="s">
        <v>31</v>
      </c>
      <c r="B545" s="127">
        <v>47593</v>
      </c>
      <c r="C545" s="126" t="s">
        <v>986</v>
      </c>
      <c r="D545" s="126" t="s">
        <v>404</v>
      </c>
      <c r="E545" s="132">
        <v>3</v>
      </c>
      <c r="F545" s="132">
        <v>3</v>
      </c>
      <c r="G545" s="126">
        <v>1368241</v>
      </c>
      <c r="H545" s="126" t="s">
        <v>259</v>
      </c>
      <c r="I545" s="126" t="s">
        <v>853</v>
      </c>
      <c r="J545" s="126" t="s">
        <v>128</v>
      </c>
      <c r="K545" s="132">
        <v>3</v>
      </c>
    </row>
    <row r="546" spans="1:11" x14ac:dyDescent="0.35">
      <c r="A546" s="126" t="s">
        <v>31</v>
      </c>
      <c r="B546" s="127">
        <v>47593</v>
      </c>
      <c r="C546" s="126" t="s">
        <v>986</v>
      </c>
      <c r="D546" s="126" t="s">
        <v>404</v>
      </c>
      <c r="E546" s="132">
        <v>3</v>
      </c>
      <c r="F546" s="132">
        <v>4</v>
      </c>
      <c r="G546" s="126">
        <v>3116924</v>
      </c>
      <c r="H546" s="126" t="s">
        <v>837</v>
      </c>
      <c r="I546" s="126" t="s">
        <v>838</v>
      </c>
      <c r="J546" s="126" t="s">
        <v>1009</v>
      </c>
      <c r="K546" s="132">
        <v>3</v>
      </c>
    </row>
    <row r="547" spans="1:11" x14ac:dyDescent="0.35">
      <c r="A547" s="126" t="s">
        <v>31</v>
      </c>
      <c r="B547" s="127">
        <v>47593</v>
      </c>
      <c r="C547" s="126" t="s">
        <v>986</v>
      </c>
      <c r="D547" s="126" t="s">
        <v>404</v>
      </c>
      <c r="E547" s="132">
        <v>3</v>
      </c>
      <c r="F547" s="132">
        <v>5</v>
      </c>
      <c r="G547" s="126">
        <v>492221</v>
      </c>
      <c r="H547" s="126" t="s">
        <v>873</v>
      </c>
      <c r="I547" s="126" t="s">
        <v>233</v>
      </c>
      <c r="J547" s="126" t="s">
        <v>189</v>
      </c>
      <c r="K547" s="132">
        <v>3</v>
      </c>
    </row>
    <row r="548" spans="1:11" x14ac:dyDescent="0.35">
      <c r="A548" s="126" t="s">
        <v>31</v>
      </c>
      <c r="B548" s="127">
        <v>47593</v>
      </c>
      <c r="C548" s="126" t="s">
        <v>986</v>
      </c>
      <c r="D548" s="126" t="s">
        <v>404</v>
      </c>
      <c r="E548" s="132">
        <v>3</v>
      </c>
      <c r="F548" s="132">
        <v>6</v>
      </c>
      <c r="G548" s="126">
        <v>2137046</v>
      </c>
      <c r="H548" s="126" t="s">
        <v>294</v>
      </c>
      <c r="I548" s="126" t="s">
        <v>1203</v>
      </c>
      <c r="J548" s="126" t="s">
        <v>213</v>
      </c>
      <c r="K548" s="132">
        <v>3</v>
      </c>
    </row>
    <row r="549" spans="1:11" x14ac:dyDescent="0.35">
      <c r="A549" s="126" t="s">
        <v>31</v>
      </c>
      <c r="B549" s="127">
        <v>47593</v>
      </c>
      <c r="C549" s="126" t="s">
        <v>986</v>
      </c>
      <c r="D549" s="126" t="s">
        <v>404</v>
      </c>
      <c r="E549" s="132">
        <v>3</v>
      </c>
      <c r="F549" s="132">
        <v>7</v>
      </c>
      <c r="G549" s="126">
        <v>2233155</v>
      </c>
      <c r="H549" s="126" t="s">
        <v>240</v>
      </c>
      <c r="I549" s="126" t="s">
        <v>857</v>
      </c>
      <c r="J549" s="126" t="s">
        <v>213</v>
      </c>
      <c r="K549" s="132">
        <v>3</v>
      </c>
    </row>
    <row r="550" spans="1:11" x14ac:dyDescent="0.35">
      <c r="A550" s="126" t="s">
        <v>31</v>
      </c>
      <c r="B550" s="127">
        <v>47593</v>
      </c>
      <c r="C550" s="126" t="s">
        <v>986</v>
      </c>
      <c r="D550" s="126" t="s">
        <v>404</v>
      </c>
      <c r="E550" s="132">
        <v>3</v>
      </c>
      <c r="F550" s="132">
        <v>8</v>
      </c>
      <c r="G550" s="126">
        <v>1443078</v>
      </c>
      <c r="H550" s="126" t="s">
        <v>824</v>
      </c>
      <c r="I550" s="126" t="s">
        <v>825</v>
      </c>
      <c r="J550" s="126" t="s">
        <v>161</v>
      </c>
      <c r="K550" s="132">
        <v>3</v>
      </c>
    </row>
    <row r="551" spans="1:11" x14ac:dyDescent="0.35">
      <c r="A551" s="126" t="s">
        <v>31</v>
      </c>
      <c r="B551" s="127">
        <v>47593</v>
      </c>
      <c r="C551" s="126" t="s">
        <v>986</v>
      </c>
      <c r="D551" s="126" t="s">
        <v>404</v>
      </c>
      <c r="E551" s="132">
        <v>3</v>
      </c>
      <c r="F551" s="132">
        <v>9</v>
      </c>
      <c r="G551" s="126">
        <v>1549039</v>
      </c>
      <c r="H551" s="126" t="s">
        <v>839</v>
      </c>
      <c r="I551" s="126" t="s">
        <v>856</v>
      </c>
      <c r="J551" s="126" t="s">
        <v>189</v>
      </c>
      <c r="K551" s="132">
        <v>3</v>
      </c>
    </row>
    <row r="552" spans="1:11" x14ac:dyDescent="0.35">
      <c r="A552" s="126" t="s">
        <v>31</v>
      </c>
      <c r="B552" s="127">
        <v>47593</v>
      </c>
      <c r="C552" s="126" t="s">
        <v>986</v>
      </c>
      <c r="D552" s="126" t="s">
        <v>404</v>
      </c>
      <c r="E552" s="132">
        <v>3</v>
      </c>
      <c r="F552" s="132">
        <v>10</v>
      </c>
      <c r="G552" s="126">
        <v>2233154</v>
      </c>
      <c r="H552" s="126" t="s">
        <v>426</v>
      </c>
      <c r="I552" s="126" t="s">
        <v>727</v>
      </c>
      <c r="J552" s="126" t="s">
        <v>213</v>
      </c>
      <c r="K552" s="132">
        <v>3</v>
      </c>
    </row>
    <row r="553" spans="1:11" x14ac:dyDescent="0.35">
      <c r="A553" s="126" t="s">
        <v>31</v>
      </c>
      <c r="B553" s="127">
        <v>47593</v>
      </c>
      <c r="C553" s="126" t="s">
        <v>986</v>
      </c>
      <c r="D553" s="126" t="s">
        <v>404</v>
      </c>
      <c r="E553" s="132">
        <v>3</v>
      </c>
      <c r="F553" s="132">
        <v>11</v>
      </c>
      <c r="G553" s="126">
        <v>1356455</v>
      </c>
      <c r="H553" s="126" t="s">
        <v>539</v>
      </c>
      <c r="I553" s="126" t="s">
        <v>985</v>
      </c>
      <c r="J553" s="126" t="s">
        <v>132</v>
      </c>
      <c r="K553" s="132">
        <v>3</v>
      </c>
    </row>
    <row r="554" spans="1:11" x14ac:dyDescent="0.35">
      <c r="A554" s="126" t="s">
        <v>31</v>
      </c>
      <c r="B554" s="127">
        <v>47593</v>
      </c>
      <c r="C554" s="126" t="s">
        <v>986</v>
      </c>
      <c r="D554" s="126" t="s">
        <v>404</v>
      </c>
      <c r="E554" s="132">
        <v>3</v>
      </c>
      <c r="F554" s="132">
        <v>12</v>
      </c>
      <c r="G554" s="126">
        <v>1643335</v>
      </c>
      <c r="H554" s="126" t="s">
        <v>238</v>
      </c>
      <c r="I554" s="126" t="s">
        <v>855</v>
      </c>
      <c r="J554" s="126" t="s">
        <v>531</v>
      </c>
      <c r="K554" s="132">
        <v>3</v>
      </c>
    </row>
    <row r="555" spans="1:11" x14ac:dyDescent="0.35">
      <c r="A555" s="126" t="s">
        <v>39</v>
      </c>
      <c r="B555" s="127">
        <v>47608</v>
      </c>
      <c r="C555" s="126" t="s">
        <v>959</v>
      </c>
      <c r="D555" s="126" t="s">
        <v>404</v>
      </c>
      <c r="E555" s="132">
        <v>3</v>
      </c>
      <c r="F555" s="132">
        <v>1</v>
      </c>
      <c r="G555" s="126">
        <v>2293866</v>
      </c>
      <c r="H555" s="126" t="s">
        <v>210</v>
      </c>
      <c r="I555" s="126" t="s">
        <v>516</v>
      </c>
      <c r="J555" s="126" t="s">
        <v>353</v>
      </c>
      <c r="K555" s="132">
        <v>4</v>
      </c>
    </row>
    <row r="556" spans="1:11" x14ac:dyDescent="0.35">
      <c r="A556" s="126" t="s">
        <v>39</v>
      </c>
      <c r="B556" s="127">
        <v>47608</v>
      </c>
      <c r="C556" s="126" t="s">
        <v>959</v>
      </c>
      <c r="D556" s="126" t="s">
        <v>404</v>
      </c>
      <c r="E556" s="132">
        <v>3</v>
      </c>
      <c r="F556" s="132">
        <v>2</v>
      </c>
      <c r="G556" s="126">
        <v>1634522</v>
      </c>
      <c r="H556" s="126" t="s">
        <v>779</v>
      </c>
      <c r="I556" s="126" t="s">
        <v>217</v>
      </c>
      <c r="J556" s="126" t="s">
        <v>131</v>
      </c>
      <c r="K556" s="132">
        <v>4</v>
      </c>
    </row>
    <row r="557" spans="1:11" x14ac:dyDescent="0.35">
      <c r="A557" s="126" t="s">
        <v>39</v>
      </c>
      <c r="B557" s="127">
        <v>47608</v>
      </c>
      <c r="C557" s="126" t="s">
        <v>959</v>
      </c>
      <c r="D557" s="126" t="s">
        <v>404</v>
      </c>
      <c r="E557" s="132">
        <v>3</v>
      </c>
      <c r="F557" s="132">
        <v>3</v>
      </c>
      <c r="G557" s="126">
        <v>1599104</v>
      </c>
      <c r="H557" s="126" t="s">
        <v>782</v>
      </c>
      <c r="I557" s="126" t="s">
        <v>783</v>
      </c>
      <c r="J557" s="126" t="s">
        <v>355</v>
      </c>
      <c r="K557" s="132">
        <v>4</v>
      </c>
    </row>
    <row r="558" spans="1:11" x14ac:dyDescent="0.35">
      <c r="A558" s="126" t="s">
        <v>39</v>
      </c>
      <c r="B558" s="127">
        <v>47608</v>
      </c>
      <c r="C558" s="126" t="s">
        <v>959</v>
      </c>
      <c r="D558" s="126" t="s">
        <v>404</v>
      </c>
      <c r="E558" s="132">
        <v>3</v>
      </c>
      <c r="F558" s="132">
        <v>4</v>
      </c>
      <c r="G558" s="126">
        <v>3059270</v>
      </c>
      <c r="H558" s="126" t="s">
        <v>495</v>
      </c>
      <c r="I558" s="126" t="s">
        <v>496</v>
      </c>
      <c r="J558" s="126" t="s">
        <v>357</v>
      </c>
      <c r="K558" s="132">
        <v>4</v>
      </c>
    </row>
    <row r="559" spans="1:11" x14ac:dyDescent="0.35">
      <c r="A559" s="126" t="s">
        <v>39</v>
      </c>
      <c r="B559" s="127">
        <v>47608</v>
      </c>
      <c r="C559" s="126" t="s">
        <v>959</v>
      </c>
      <c r="D559" s="126" t="s">
        <v>404</v>
      </c>
      <c r="E559" s="132">
        <v>3</v>
      </c>
      <c r="F559" s="132">
        <v>5</v>
      </c>
      <c r="G559" s="126">
        <v>2188302</v>
      </c>
      <c r="H559" s="126" t="s">
        <v>222</v>
      </c>
      <c r="I559" s="126" t="s">
        <v>492</v>
      </c>
      <c r="J559" s="126" t="s">
        <v>264</v>
      </c>
      <c r="K559" s="132">
        <v>4</v>
      </c>
    </row>
    <row r="560" spans="1:11" x14ac:dyDescent="0.35">
      <c r="A560" s="126" t="s">
        <v>39</v>
      </c>
      <c r="B560" s="127">
        <v>47608</v>
      </c>
      <c r="C560" s="126" t="s">
        <v>959</v>
      </c>
      <c r="D560" s="126" t="s">
        <v>404</v>
      </c>
      <c r="E560" s="132">
        <v>3</v>
      </c>
      <c r="F560" s="132">
        <v>6</v>
      </c>
      <c r="G560" s="126">
        <v>2257692</v>
      </c>
      <c r="H560" s="126" t="s">
        <v>338</v>
      </c>
      <c r="I560" s="126" t="s">
        <v>1167</v>
      </c>
      <c r="J560" s="126" t="s">
        <v>125</v>
      </c>
      <c r="K560" s="132">
        <v>4</v>
      </c>
    </row>
    <row r="561" spans="1:11" x14ac:dyDescent="0.35">
      <c r="A561" s="126" t="s">
        <v>39</v>
      </c>
      <c r="B561" s="127">
        <v>47608</v>
      </c>
      <c r="C561" s="126" t="s">
        <v>959</v>
      </c>
      <c r="D561" s="126" t="s">
        <v>404</v>
      </c>
      <c r="E561" s="132">
        <v>3</v>
      </c>
      <c r="F561" s="132">
        <v>7</v>
      </c>
      <c r="G561" s="126">
        <v>2280175</v>
      </c>
      <c r="H561" s="126" t="s">
        <v>762</v>
      </c>
      <c r="I561" s="126" t="s">
        <v>124</v>
      </c>
      <c r="J561" s="126" t="s">
        <v>1008</v>
      </c>
      <c r="K561" s="132">
        <v>4</v>
      </c>
    </row>
    <row r="562" spans="1:11" x14ac:dyDescent="0.35">
      <c r="A562" s="126" t="s">
        <v>39</v>
      </c>
      <c r="B562" s="127">
        <v>47608</v>
      </c>
      <c r="C562" s="126" t="s">
        <v>959</v>
      </c>
      <c r="D562" s="126" t="s">
        <v>404</v>
      </c>
      <c r="E562" s="132">
        <v>3</v>
      </c>
      <c r="F562" s="132">
        <v>8</v>
      </c>
      <c r="G562" s="126">
        <v>1925369</v>
      </c>
      <c r="H562" s="126" t="s">
        <v>493</v>
      </c>
      <c r="I562" s="126" t="s">
        <v>494</v>
      </c>
      <c r="J562" s="126" t="s">
        <v>343</v>
      </c>
      <c r="K562" s="132">
        <v>4</v>
      </c>
    </row>
    <row r="563" spans="1:11" x14ac:dyDescent="0.35">
      <c r="A563" s="126" t="s">
        <v>59</v>
      </c>
      <c r="B563" s="127">
        <v>47579</v>
      </c>
      <c r="C563" s="126" t="s">
        <v>983</v>
      </c>
      <c r="D563" s="126" t="s">
        <v>404</v>
      </c>
      <c r="E563" s="132">
        <v>4</v>
      </c>
      <c r="F563" s="132">
        <v>1</v>
      </c>
      <c r="G563" s="126">
        <v>2107740</v>
      </c>
      <c r="H563" s="126" t="s">
        <v>134</v>
      </c>
      <c r="I563" s="126" t="s">
        <v>611</v>
      </c>
      <c r="J563" s="126" t="s">
        <v>239</v>
      </c>
      <c r="K563" s="132">
        <v>1</v>
      </c>
    </row>
    <row r="564" spans="1:11" x14ac:dyDescent="0.35">
      <c r="A564" s="126" t="s">
        <v>59</v>
      </c>
      <c r="B564" s="127">
        <v>47579</v>
      </c>
      <c r="C564" s="126" t="s">
        <v>983</v>
      </c>
      <c r="D564" s="126" t="s">
        <v>404</v>
      </c>
      <c r="E564" s="132">
        <v>4</v>
      </c>
      <c r="F564" s="132">
        <v>2</v>
      </c>
      <c r="G564" s="126">
        <v>2176313</v>
      </c>
      <c r="H564" s="126" t="s">
        <v>199</v>
      </c>
      <c r="I564" s="126" t="s">
        <v>1079</v>
      </c>
      <c r="J564" s="126" t="s">
        <v>534</v>
      </c>
      <c r="K564" s="132">
        <v>1</v>
      </c>
    </row>
    <row r="565" spans="1:11" x14ac:dyDescent="0.35">
      <c r="A565" s="126" t="s">
        <v>59</v>
      </c>
      <c r="B565" s="127">
        <v>47579</v>
      </c>
      <c r="C565" s="126" t="s">
        <v>983</v>
      </c>
      <c r="D565" s="126" t="s">
        <v>404</v>
      </c>
      <c r="E565" s="132">
        <v>4</v>
      </c>
      <c r="F565" s="132">
        <v>3</v>
      </c>
      <c r="G565" s="126">
        <v>2213358</v>
      </c>
      <c r="H565" s="126" t="s">
        <v>284</v>
      </c>
      <c r="I565" s="126" t="s">
        <v>212</v>
      </c>
      <c r="J565" s="126" t="s">
        <v>531</v>
      </c>
      <c r="K565" s="132">
        <v>1</v>
      </c>
    </row>
    <row r="566" spans="1:11" x14ac:dyDescent="0.35">
      <c r="A566" s="126" t="s">
        <v>59</v>
      </c>
      <c r="B566" s="127">
        <v>47579</v>
      </c>
      <c r="C566" s="126" t="s">
        <v>983</v>
      </c>
      <c r="D566" s="126" t="s">
        <v>404</v>
      </c>
      <c r="E566" s="132">
        <v>4</v>
      </c>
      <c r="F566" s="132">
        <v>4</v>
      </c>
      <c r="G566" s="126">
        <v>2119595</v>
      </c>
      <c r="H566" s="126" t="s">
        <v>764</v>
      </c>
      <c r="I566" s="126" t="s">
        <v>765</v>
      </c>
      <c r="J566" s="126" t="s">
        <v>268</v>
      </c>
      <c r="K566" s="132">
        <v>1</v>
      </c>
    </row>
    <row r="567" spans="1:11" x14ac:dyDescent="0.35">
      <c r="A567" s="126" t="s">
        <v>59</v>
      </c>
      <c r="B567" s="127">
        <v>47579</v>
      </c>
      <c r="C567" s="126" t="s">
        <v>983</v>
      </c>
      <c r="D567" s="126" t="s">
        <v>404</v>
      </c>
      <c r="E567" s="132">
        <v>4</v>
      </c>
      <c r="F567" s="132">
        <v>5</v>
      </c>
      <c r="G567" s="126">
        <v>2404957</v>
      </c>
      <c r="H567" s="126" t="s">
        <v>199</v>
      </c>
      <c r="I567" s="126" t="s">
        <v>200</v>
      </c>
      <c r="J567" s="126" t="s">
        <v>182</v>
      </c>
      <c r="K567" s="132">
        <v>1</v>
      </c>
    </row>
    <row r="568" spans="1:11" x14ac:dyDescent="0.35">
      <c r="A568" s="126" t="s">
        <v>59</v>
      </c>
      <c r="B568" s="127">
        <v>47579</v>
      </c>
      <c r="C568" s="126" t="s">
        <v>983</v>
      </c>
      <c r="D568" s="126" t="s">
        <v>404</v>
      </c>
      <c r="E568" s="132">
        <v>4</v>
      </c>
      <c r="F568" s="132">
        <v>6</v>
      </c>
      <c r="G568" s="126">
        <v>1915784</v>
      </c>
      <c r="H568" s="126" t="s">
        <v>790</v>
      </c>
      <c r="I568" s="126" t="s">
        <v>791</v>
      </c>
      <c r="J568" s="126" t="s">
        <v>534</v>
      </c>
      <c r="K568" s="132">
        <v>1</v>
      </c>
    </row>
    <row r="569" spans="1:11" x14ac:dyDescent="0.35">
      <c r="A569" s="126" t="s">
        <v>59</v>
      </c>
      <c r="B569" s="127">
        <v>47579</v>
      </c>
      <c r="C569" s="126" t="s">
        <v>983</v>
      </c>
      <c r="D569" s="126" t="s">
        <v>404</v>
      </c>
      <c r="E569" s="132">
        <v>4</v>
      </c>
      <c r="F569" s="132">
        <v>7</v>
      </c>
      <c r="G569" s="126">
        <v>1902799</v>
      </c>
      <c r="H569" s="126" t="s">
        <v>708</v>
      </c>
      <c r="I569" s="126" t="s">
        <v>748</v>
      </c>
      <c r="J569" s="126" t="s">
        <v>290</v>
      </c>
      <c r="K569" s="132">
        <v>1</v>
      </c>
    </row>
    <row r="570" spans="1:11" x14ac:dyDescent="0.35">
      <c r="A570" s="126" t="s">
        <v>59</v>
      </c>
      <c r="B570" s="127">
        <v>47579</v>
      </c>
      <c r="C570" s="126" t="s">
        <v>983</v>
      </c>
      <c r="D570" s="126" t="s">
        <v>404</v>
      </c>
      <c r="E570" s="132">
        <v>4</v>
      </c>
      <c r="F570" s="132">
        <v>8</v>
      </c>
      <c r="G570" s="126">
        <v>2153938</v>
      </c>
      <c r="H570" s="126" t="s">
        <v>139</v>
      </c>
      <c r="I570" s="126" t="s">
        <v>183</v>
      </c>
      <c r="J570" s="126" t="s">
        <v>1107</v>
      </c>
      <c r="K570" s="132">
        <v>1</v>
      </c>
    </row>
    <row r="571" spans="1:11" x14ac:dyDescent="0.35">
      <c r="A571" s="126" t="s">
        <v>59</v>
      </c>
      <c r="B571" s="127">
        <v>47579</v>
      </c>
      <c r="C571" s="126" t="s">
        <v>983</v>
      </c>
      <c r="D571" s="126" t="s">
        <v>404</v>
      </c>
      <c r="E571" s="132">
        <v>4</v>
      </c>
      <c r="F571" s="132">
        <v>9</v>
      </c>
      <c r="G571" s="126">
        <v>1759671</v>
      </c>
      <c r="H571" s="126" t="s">
        <v>747</v>
      </c>
      <c r="I571" s="126" t="s">
        <v>442</v>
      </c>
      <c r="J571" s="126" t="s">
        <v>433</v>
      </c>
      <c r="K571" s="132">
        <v>1</v>
      </c>
    </row>
    <row r="572" spans="1:11" x14ac:dyDescent="0.35">
      <c r="A572" s="126" t="s">
        <v>59</v>
      </c>
      <c r="B572" s="127">
        <v>47579</v>
      </c>
      <c r="C572" s="126" t="s">
        <v>983</v>
      </c>
      <c r="D572" s="126" t="s">
        <v>404</v>
      </c>
      <c r="E572" s="132">
        <v>4</v>
      </c>
      <c r="F572" s="132">
        <v>10</v>
      </c>
      <c r="G572" s="126">
        <v>2523572</v>
      </c>
      <c r="H572" s="126" t="s">
        <v>510</v>
      </c>
      <c r="I572" s="126" t="s">
        <v>608</v>
      </c>
      <c r="J572" s="126" t="s">
        <v>474</v>
      </c>
      <c r="K572" s="132">
        <v>1</v>
      </c>
    </row>
    <row r="573" spans="1:11" x14ac:dyDescent="0.35">
      <c r="A573" s="126" t="s">
        <v>31</v>
      </c>
      <c r="B573" s="127">
        <v>47575</v>
      </c>
      <c r="C573" s="126" t="s">
        <v>974</v>
      </c>
      <c r="D573" s="126" t="s">
        <v>404</v>
      </c>
      <c r="E573" s="132">
        <v>4</v>
      </c>
      <c r="F573" s="132">
        <v>1</v>
      </c>
      <c r="G573" s="126">
        <v>1437452</v>
      </c>
      <c r="H573" s="126" t="s">
        <v>890</v>
      </c>
      <c r="I573" s="126" t="s">
        <v>891</v>
      </c>
      <c r="J573" s="126" t="s">
        <v>188</v>
      </c>
      <c r="K573" s="132">
        <v>3</v>
      </c>
    </row>
    <row r="574" spans="1:11" x14ac:dyDescent="0.35">
      <c r="A574" s="126" t="s">
        <v>31</v>
      </c>
      <c r="B574" s="127">
        <v>47575</v>
      </c>
      <c r="C574" s="126" t="s">
        <v>974</v>
      </c>
      <c r="D574" s="126" t="s">
        <v>404</v>
      </c>
      <c r="E574" s="132">
        <v>4</v>
      </c>
      <c r="F574" s="132">
        <v>2</v>
      </c>
      <c r="G574" s="126">
        <v>519197</v>
      </c>
      <c r="H574" s="126" t="s">
        <v>796</v>
      </c>
      <c r="I574" s="126" t="s">
        <v>887</v>
      </c>
      <c r="J574" s="126" t="s">
        <v>161</v>
      </c>
      <c r="K574" s="132">
        <v>3</v>
      </c>
    </row>
    <row r="575" spans="1:11" x14ac:dyDescent="0.35">
      <c r="A575" s="126" t="s">
        <v>31</v>
      </c>
      <c r="B575" s="127">
        <v>47575</v>
      </c>
      <c r="C575" s="126" t="s">
        <v>974</v>
      </c>
      <c r="D575" s="126" t="s">
        <v>404</v>
      </c>
      <c r="E575" s="132">
        <v>4</v>
      </c>
      <c r="F575" s="132">
        <v>3</v>
      </c>
      <c r="G575" s="126">
        <v>415620</v>
      </c>
      <c r="H575" s="126" t="s">
        <v>173</v>
      </c>
      <c r="I575" s="126" t="s">
        <v>1040</v>
      </c>
      <c r="J575" s="126" t="s">
        <v>1041</v>
      </c>
      <c r="K575" s="132">
        <v>3</v>
      </c>
    </row>
    <row r="576" spans="1:11" x14ac:dyDescent="0.35">
      <c r="A576" s="126" t="s">
        <v>31</v>
      </c>
      <c r="B576" s="127">
        <v>47575</v>
      </c>
      <c r="C576" s="126" t="s">
        <v>974</v>
      </c>
      <c r="D576" s="126" t="s">
        <v>404</v>
      </c>
      <c r="E576" s="132">
        <v>4</v>
      </c>
      <c r="F576" s="132">
        <v>4</v>
      </c>
      <c r="G576" s="126">
        <v>3560520</v>
      </c>
      <c r="H576" s="126" t="s">
        <v>185</v>
      </c>
      <c r="I576" s="126" t="s">
        <v>186</v>
      </c>
      <c r="J576" s="126" t="s">
        <v>1107</v>
      </c>
      <c r="K576" s="132">
        <v>3</v>
      </c>
    </row>
    <row r="577" spans="1:11" x14ac:dyDescent="0.35">
      <c r="A577" s="126" t="s">
        <v>31</v>
      </c>
      <c r="B577" s="127">
        <v>47575</v>
      </c>
      <c r="C577" s="126" t="s">
        <v>974</v>
      </c>
      <c r="D577" s="126" t="s">
        <v>404</v>
      </c>
      <c r="E577" s="132">
        <v>4</v>
      </c>
      <c r="F577" s="132">
        <v>5</v>
      </c>
      <c r="G577" s="126">
        <v>303592</v>
      </c>
      <c r="H577" s="126" t="s">
        <v>588</v>
      </c>
      <c r="I577" s="126" t="s">
        <v>876</v>
      </c>
      <c r="J577" s="126" t="s">
        <v>143</v>
      </c>
      <c r="K577" s="132">
        <v>3</v>
      </c>
    </row>
    <row r="578" spans="1:11" x14ac:dyDescent="0.35">
      <c r="A578" s="126" t="s">
        <v>31</v>
      </c>
      <c r="B578" s="127">
        <v>47575</v>
      </c>
      <c r="C578" s="126" t="s">
        <v>974</v>
      </c>
      <c r="D578" s="126" t="s">
        <v>404</v>
      </c>
      <c r="E578" s="132">
        <v>4</v>
      </c>
      <c r="F578" s="132">
        <v>6</v>
      </c>
      <c r="G578" s="126">
        <v>3132786</v>
      </c>
      <c r="H578" s="126" t="s">
        <v>885</v>
      </c>
      <c r="I578" s="126" t="s">
        <v>886</v>
      </c>
      <c r="J578" s="126" t="s">
        <v>531</v>
      </c>
      <c r="K578" s="132">
        <v>3</v>
      </c>
    </row>
    <row r="579" spans="1:11" x14ac:dyDescent="0.35">
      <c r="A579" s="126" t="s">
        <v>31</v>
      </c>
      <c r="B579" s="127">
        <v>47575</v>
      </c>
      <c r="C579" s="126" t="s">
        <v>974</v>
      </c>
      <c r="D579" s="126" t="s">
        <v>404</v>
      </c>
      <c r="E579" s="132">
        <v>4</v>
      </c>
      <c r="F579" s="132">
        <v>7</v>
      </c>
      <c r="G579" s="126">
        <v>3008492</v>
      </c>
      <c r="H579" s="126" t="s">
        <v>197</v>
      </c>
      <c r="I579" s="126" t="s">
        <v>888</v>
      </c>
      <c r="J579" s="126" t="s">
        <v>188</v>
      </c>
      <c r="K579" s="132">
        <v>3</v>
      </c>
    </row>
    <row r="580" spans="1:11" x14ac:dyDescent="0.35">
      <c r="A580" s="126" t="s">
        <v>31</v>
      </c>
      <c r="B580" s="127">
        <v>47575</v>
      </c>
      <c r="C580" s="126" t="s">
        <v>974</v>
      </c>
      <c r="D580" s="126" t="s">
        <v>404</v>
      </c>
      <c r="E580" s="132">
        <v>4</v>
      </c>
      <c r="F580" s="132">
        <v>8</v>
      </c>
      <c r="G580" s="126">
        <v>1583464</v>
      </c>
      <c r="H580" s="126" t="s">
        <v>175</v>
      </c>
      <c r="I580" s="126" t="s">
        <v>176</v>
      </c>
      <c r="J580" s="126" t="s">
        <v>531</v>
      </c>
      <c r="K580" s="132">
        <v>3</v>
      </c>
    </row>
    <row r="581" spans="1:11" x14ac:dyDescent="0.35">
      <c r="A581" s="126" t="s">
        <v>31</v>
      </c>
      <c r="B581" s="127">
        <v>47575</v>
      </c>
      <c r="C581" s="126" t="s">
        <v>974</v>
      </c>
      <c r="D581" s="126" t="s">
        <v>404</v>
      </c>
      <c r="E581" s="132">
        <v>4</v>
      </c>
      <c r="F581" s="132">
        <v>9</v>
      </c>
      <c r="G581" s="126">
        <v>3113026</v>
      </c>
      <c r="H581" s="126" t="s">
        <v>889</v>
      </c>
      <c r="I581" s="126" t="s">
        <v>881</v>
      </c>
      <c r="J581" s="126" t="s">
        <v>132</v>
      </c>
      <c r="K581" s="132">
        <v>3</v>
      </c>
    </row>
    <row r="582" spans="1:11" x14ac:dyDescent="0.35">
      <c r="A582" s="126" t="s">
        <v>31</v>
      </c>
      <c r="B582" s="127">
        <v>47575</v>
      </c>
      <c r="C582" s="126" t="s">
        <v>974</v>
      </c>
      <c r="D582" s="126" t="s">
        <v>404</v>
      </c>
      <c r="E582" s="132">
        <v>4</v>
      </c>
      <c r="F582" s="132">
        <v>10</v>
      </c>
      <c r="G582" s="126">
        <v>1355929</v>
      </c>
      <c r="H582" s="126" t="s">
        <v>169</v>
      </c>
      <c r="I582" s="126" t="s">
        <v>730</v>
      </c>
      <c r="J582" s="126" t="s">
        <v>1041</v>
      </c>
      <c r="K582" s="132">
        <v>3</v>
      </c>
    </row>
    <row r="583" spans="1:11" x14ac:dyDescent="0.35">
      <c r="A583" s="126" t="s">
        <v>31</v>
      </c>
      <c r="B583" s="127">
        <v>47575</v>
      </c>
      <c r="C583" s="126" t="s">
        <v>974</v>
      </c>
      <c r="D583" s="126" t="s">
        <v>404</v>
      </c>
      <c r="E583" s="132">
        <v>4</v>
      </c>
      <c r="F583" s="132">
        <v>11</v>
      </c>
      <c r="G583" s="126">
        <v>1554543</v>
      </c>
      <c r="H583" s="126" t="s">
        <v>734</v>
      </c>
      <c r="I583" s="126" t="s">
        <v>848</v>
      </c>
      <c r="J583" s="126" t="s">
        <v>189</v>
      </c>
      <c r="K583" s="132">
        <v>3</v>
      </c>
    </row>
    <row r="584" spans="1:11" x14ac:dyDescent="0.35">
      <c r="A584" s="126" t="s">
        <v>31</v>
      </c>
      <c r="B584" s="127">
        <v>47575</v>
      </c>
      <c r="C584" s="126" t="s">
        <v>974</v>
      </c>
      <c r="D584" s="126" t="s">
        <v>404</v>
      </c>
      <c r="E584" s="132">
        <v>4</v>
      </c>
      <c r="F584" s="132">
        <v>12</v>
      </c>
      <c r="G584" s="126">
        <v>1997671</v>
      </c>
      <c r="H584" s="126" t="s">
        <v>795</v>
      </c>
      <c r="I584" s="126" t="s">
        <v>850</v>
      </c>
      <c r="J584" s="126" t="s">
        <v>531</v>
      </c>
      <c r="K584" s="132">
        <v>3</v>
      </c>
    </row>
    <row r="585" spans="1:11" x14ac:dyDescent="0.35">
      <c r="A585" s="126" t="s">
        <v>39</v>
      </c>
      <c r="B585" s="127">
        <v>47608</v>
      </c>
      <c r="C585" s="126" t="s">
        <v>959</v>
      </c>
      <c r="D585" s="126" t="s">
        <v>404</v>
      </c>
      <c r="E585" s="132">
        <v>4</v>
      </c>
      <c r="F585" s="132">
        <v>9</v>
      </c>
      <c r="G585" s="126">
        <v>2000209</v>
      </c>
      <c r="H585" s="126" t="s">
        <v>663</v>
      </c>
      <c r="I585" s="126" t="s">
        <v>328</v>
      </c>
      <c r="J585" s="126" t="s">
        <v>355</v>
      </c>
      <c r="K585" s="132">
        <v>4</v>
      </c>
    </row>
    <row r="586" spans="1:11" x14ac:dyDescent="0.35">
      <c r="A586" s="126" t="s">
        <v>39</v>
      </c>
      <c r="B586" s="127">
        <v>47608</v>
      </c>
      <c r="C586" s="126" t="s">
        <v>959</v>
      </c>
      <c r="D586" s="126" t="s">
        <v>404</v>
      </c>
      <c r="E586" s="132">
        <v>4</v>
      </c>
      <c r="F586" s="132">
        <v>10</v>
      </c>
      <c r="G586" s="126">
        <v>2961470</v>
      </c>
      <c r="H586" s="126" t="s">
        <v>627</v>
      </c>
      <c r="I586" s="126" t="s">
        <v>958</v>
      </c>
      <c r="J586" s="126" t="s">
        <v>960</v>
      </c>
      <c r="K586" s="132">
        <v>4</v>
      </c>
    </row>
    <row r="587" spans="1:11" x14ac:dyDescent="0.35">
      <c r="A587" s="126" t="s">
        <v>39</v>
      </c>
      <c r="B587" s="127">
        <v>47608</v>
      </c>
      <c r="C587" s="126" t="s">
        <v>959</v>
      </c>
      <c r="D587" s="126" t="s">
        <v>404</v>
      </c>
      <c r="E587" s="132">
        <v>4</v>
      </c>
      <c r="F587" s="132">
        <v>11</v>
      </c>
      <c r="G587" s="126">
        <v>2184061</v>
      </c>
      <c r="H587" s="126" t="s">
        <v>693</v>
      </c>
      <c r="I587" s="126" t="s">
        <v>694</v>
      </c>
      <c r="J587" s="126" t="s">
        <v>355</v>
      </c>
      <c r="K587" s="132">
        <v>4</v>
      </c>
    </row>
    <row r="588" spans="1:11" x14ac:dyDescent="0.35">
      <c r="A588" s="126" t="s">
        <v>39</v>
      </c>
      <c r="B588" s="127">
        <v>47608</v>
      </c>
      <c r="C588" s="126" t="s">
        <v>959</v>
      </c>
      <c r="D588" s="126" t="s">
        <v>404</v>
      </c>
      <c r="E588" s="132">
        <v>4</v>
      </c>
      <c r="F588" s="132">
        <v>12</v>
      </c>
      <c r="G588" s="126">
        <v>1836364</v>
      </c>
      <c r="H588" s="126" t="s">
        <v>1224</v>
      </c>
      <c r="I588" s="126" t="s">
        <v>901</v>
      </c>
      <c r="J588" s="126" t="s">
        <v>342</v>
      </c>
      <c r="K588" s="132">
        <v>4</v>
      </c>
    </row>
    <row r="589" spans="1:11" x14ac:dyDescent="0.35">
      <c r="A589" s="126" t="s">
        <v>39</v>
      </c>
      <c r="B589" s="127">
        <v>47608</v>
      </c>
      <c r="C589" s="126" t="s">
        <v>959</v>
      </c>
      <c r="D589" s="126" t="s">
        <v>404</v>
      </c>
      <c r="E589" s="132">
        <v>4</v>
      </c>
      <c r="F589" s="132">
        <v>13</v>
      </c>
      <c r="G589" s="126">
        <v>1931311</v>
      </c>
      <c r="H589" s="126" t="s">
        <v>497</v>
      </c>
      <c r="I589" s="126" t="s">
        <v>498</v>
      </c>
      <c r="J589" s="126" t="s">
        <v>382</v>
      </c>
      <c r="K589" s="132">
        <v>4</v>
      </c>
    </row>
    <row r="590" spans="1:11" x14ac:dyDescent="0.35">
      <c r="A590" s="126" t="s">
        <v>39</v>
      </c>
      <c r="B590" s="127">
        <v>47608</v>
      </c>
      <c r="C590" s="126" t="s">
        <v>959</v>
      </c>
      <c r="D590" s="126" t="s">
        <v>404</v>
      </c>
      <c r="E590" s="132">
        <v>4</v>
      </c>
      <c r="F590" s="132">
        <v>14</v>
      </c>
      <c r="G590" s="126">
        <v>1546044</v>
      </c>
      <c r="H590" s="126" t="s">
        <v>517</v>
      </c>
      <c r="I590" s="126" t="s">
        <v>186</v>
      </c>
      <c r="J590" s="126" t="s">
        <v>867</v>
      </c>
      <c r="K590" s="132">
        <v>4</v>
      </c>
    </row>
    <row r="591" spans="1:11" x14ac:dyDescent="0.35">
      <c r="A591" s="126" t="s">
        <v>39</v>
      </c>
      <c r="B591" s="127">
        <v>47608</v>
      </c>
      <c r="C591" s="126" t="s">
        <v>959</v>
      </c>
      <c r="D591" s="126" t="s">
        <v>404</v>
      </c>
      <c r="E591" s="132">
        <v>4</v>
      </c>
      <c r="F591" s="132">
        <v>15</v>
      </c>
      <c r="G591" s="126">
        <v>1491005</v>
      </c>
      <c r="H591" s="126" t="s">
        <v>434</v>
      </c>
      <c r="I591" s="126" t="s">
        <v>780</v>
      </c>
      <c r="J591" s="126" t="s">
        <v>781</v>
      </c>
      <c r="K591" s="132">
        <v>4</v>
      </c>
    </row>
    <row r="592" spans="1:11" x14ac:dyDescent="0.35">
      <c r="A592" s="126" t="s">
        <v>59</v>
      </c>
      <c r="B592" s="127">
        <v>47579</v>
      </c>
      <c r="C592" s="126" t="s">
        <v>983</v>
      </c>
      <c r="D592" s="126" t="s">
        <v>404</v>
      </c>
      <c r="E592" s="132">
        <v>5</v>
      </c>
      <c r="F592" s="132">
        <v>11</v>
      </c>
      <c r="G592" s="126">
        <v>1655753</v>
      </c>
      <c r="H592" s="126" t="s">
        <v>141</v>
      </c>
      <c r="I592" s="126" t="s">
        <v>808</v>
      </c>
      <c r="J592" s="126" t="s">
        <v>239</v>
      </c>
      <c r="K592" s="132">
        <v>1</v>
      </c>
    </row>
    <row r="593" spans="1:11" x14ac:dyDescent="0.35">
      <c r="A593" s="126" t="s">
        <v>59</v>
      </c>
      <c r="B593" s="127">
        <v>47579</v>
      </c>
      <c r="C593" s="126" t="s">
        <v>983</v>
      </c>
      <c r="D593" s="126" t="s">
        <v>404</v>
      </c>
      <c r="E593" s="132">
        <v>5</v>
      </c>
      <c r="F593" s="132">
        <v>12</v>
      </c>
      <c r="G593" s="126">
        <v>2098029</v>
      </c>
      <c r="H593" s="126" t="s">
        <v>1067</v>
      </c>
      <c r="I593" s="126" t="s">
        <v>1066</v>
      </c>
      <c r="J593" s="126" t="s">
        <v>189</v>
      </c>
      <c r="K593" s="132">
        <v>1</v>
      </c>
    </row>
    <row r="594" spans="1:11" x14ac:dyDescent="0.35">
      <c r="A594" s="126" t="s">
        <v>59</v>
      </c>
      <c r="B594" s="127">
        <v>47579</v>
      </c>
      <c r="C594" s="126" t="s">
        <v>983</v>
      </c>
      <c r="D594" s="126" t="s">
        <v>404</v>
      </c>
      <c r="E594" s="132">
        <v>5</v>
      </c>
      <c r="F594" s="132">
        <v>13</v>
      </c>
      <c r="G594" s="126">
        <v>2147224</v>
      </c>
      <c r="H594" s="126" t="s">
        <v>288</v>
      </c>
      <c r="I594" s="126" t="s">
        <v>1190</v>
      </c>
      <c r="J594" s="126" t="s">
        <v>239</v>
      </c>
      <c r="K594" s="132">
        <v>1</v>
      </c>
    </row>
    <row r="595" spans="1:11" x14ac:dyDescent="0.35">
      <c r="A595" s="126" t="s">
        <v>59</v>
      </c>
      <c r="B595" s="127">
        <v>47579</v>
      </c>
      <c r="C595" s="126" t="s">
        <v>983</v>
      </c>
      <c r="D595" s="126" t="s">
        <v>404</v>
      </c>
      <c r="E595" s="132">
        <v>5</v>
      </c>
      <c r="F595" s="132">
        <v>14</v>
      </c>
      <c r="G595" s="126">
        <v>2971985</v>
      </c>
      <c r="H595" s="126" t="s">
        <v>205</v>
      </c>
      <c r="I595" s="126" t="s">
        <v>661</v>
      </c>
      <c r="J595" s="126" t="s">
        <v>182</v>
      </c>
      <c r="K595" s="132">
        <v>1</v>
      </c>
    </row>
    <row r="596" spans="1:11" x14ac:dyDescent="0.35">
      <c r="A596" s="126" t="s">
        <v>59</v>
      </c>
      <c r="B596" s="127">
        <v>47579</v>
      </c>
      <c r="C596" s="126" t="s">
        <v>983</v>
      </c>
      <c r="D596" s="126" t="s">
        <v>404</v>
      </c>
      <c r="E596" s="132">
        <v>5</v>
      </c>
      <c r="F596" s="132">
        <v>15</v>
      </c>
      <c r="G596" s="126">
        <v>2353553</v>
      </c>
      <c r="H596" s="126" t="s">
        <v>787</v>
      </c>
      <c r="I596" s="126" t="s">
        <v>660</v>
      </c>
      <c r="J596" s="126" t="s">
        <v>709</v>
      </c>
      <c r="K596" s="132">
        <v>1</v>
      </c>
    </row>
    <row r="597" spans="1:11" x14ac:dyDescent="0.35">
      <c r="A597" s="126" t="s">
        <v>59</v>
      </c>
      <c r="B597" s="127">
        <v>47579</v>
      </c>
      <c r="C597" s="126" t="s">
        <v>983</v>
      </c>
      <c r="D597" s="126" t="s">
        <v>404</v>
      </c>
      <c r="E597" s="132">
        <v>5</v>
      </c>
      <c r="F597" s="132">
        <v>16</v>
      </c>
      <c r="G597" s="126">
        <v>1627294</v>
      </c>
      <c r="H597" s="126" t="s">
        <v>293</v>
      </c>
      <c r="I597" s="126" t="s">
        <v>327</v>
      </c>
      <c r="J597" s="126" t="s">
        <v>534</v>
      </c>
      <c r="K597" s="132">
        <v>1</v>
      </c>
    </row>
    <row r="598" spans="1:11" x14ac:dyDescent="0.35">
      <c r="A598" s="126" t="s">
        <v>59</v>
      </c>
      <c r="B598" s="127">
        <v>47579</v>
      </c>
      <c r="C598" s="126" t="s">
        <v>983</v>
      </c>
      <c r="D598" s="126" t="s">
        <v>404</v>
      </c>
      <c r="E598" s="132">
        <v>5</v>
      </c>
      <c r="F598" s="132">
        <v>17</v>
      </c>
      <c r="G598" s="126">
        <v>1928383</v>
      </c>
      <c r="H598" s="126" t="s">
        <v>136</v>
      </c>
      <c r="I598" s="126" t="s">
        <v>217</v>
      </c>
      <c r="J598" s="126" t="s">
        <v>189</v>
      </c>
      <c r="K598" s="132">
        <v>1</v>
      </c>
    </row>
    <row r="599" spans="1:11" x14ac:dyDescent="0.35">
      <c r="A599" s="126" t="s">
        <v>59</v>
      </c>
      <c r="B599" s="127">
        <v>47579</v>
      </c>
      <c r="C599" s="126" t="s">
        <v>983</v>
      </c>
      <c r="D599" s="126" t="s">
        <v>404</v>
      </c>
      <c r="E599" s="132">
        <v>5</v>
      </c>
      <c r="F599" s="132">
        <v>18</v>
      </c>
      <c r="G599" s="126">
        <v>2190977</v>
      </c>
      <c r="H599" s="126" t="s">
        <v>294</v>
      </c>
      <c r="I599" s="126" t="s">
        <v>321</v>
      </c>
      <c r="J599" s="126" t="s">
        <v>262</v>
      </c>
      <c r="K599" s="132">
        <v>1</v>
      </c>
    </row>
    <row r="600" spans="1:11" x14ac:dyDescent="0.35">
      <c r="A600" s="126" t="s">
        <v>59</v>
      </c>
      <c r="B600" s="127">
        <v>47579</v>
      </c>
      <c r="C600" s="126" t="s">
        <v>983</v>
      </c>
      <c r="D600" s="126" t="s">
        <v>404</v>
      </c>
      <c r="E600" s="132">
        <v>5</v>
      </c>
      <c r="F600" s="132">
        <v>19</v>
      </c>
      <c r="G600" s="126">
        <v>2453360</v>
      </c>
      <c r="H600" s="126" t="s">
        <v>139</v>
      </c>
      <c r="I600" s="126" t="s">
        <v>287</v>
      </c>
      <c r="J600" s="126" t="s">
        <v>239</v>
      </c>
      <c r="K600" s="132">
        <v>1</v>
      </c>
    </row>
    <row r="601" spans="1:11" x14ac:dyDescent="0.35">
      <c r="A601" s="126" t="s">
        <v>59</v>
      </c>
      <c r="B601" s="127">
        <v>47579</v>
      </c>
      <c r="C601" s="126" t="s">
        <v>983</v>
      </c>
      <c r="D601" s="126" t="s">
        <v>404</v>
      </c>
      <c r="E601" s="132">
        <v>5</v>
      </c>
      <c r="F601" s="132">
        <v>20</v>
      </c>
      <c r="G601" s="126">
        <v>3245004</v>
      </c>
      <c r="H601" s="126" t="s">
        <v>285</v>
      </c>
      <c r="I601" s="126" t="s">
        <v>810</v>
      </c>
      <c r="J601" s="126" t="s">
        <v>531</v>
      </c>
      <c r="K601" s="132">
        <v>1</v>
      </c>
    </row>
    <row r="602" spans="1:11" x14ac:dyDescent="0.35">
      <c r="A602" s="126" t="s">
        <v>59</v>
      </c>
      <c r="B602" s="127">
        <v>47615</v>
      </c>
      <c r="C602" s="126" t="s">
        <v>1010</v>
      </c>
      <c r="D602" s="126" t="s">
        <v>404</v>
      </c>
      <c r="E602" s="132">
        <v>5</v>
      </c>
      <c r="F602" s="132">
        <v>1</v>
      </c>
      <c r="G602" s="126">
        <v>2100042</v>
      </c>
      <c r="H602" s="126" t="s">
        <v>740</v>
      </c>
      <c r="I602" s="126" t="s">
        <v>1194</v>
      </c>
      <c r="J602" s="126" t="s">
        <v>531</v>
      </c>
      <c r="K602" s="132">
        <v>2</v>
      </c>
    </row>
    <row r="603" spans="1:11" x14ac:dyDescent="0.35">
      <c r="A603" s="126" t="s">
        <v>59</v>
      </c>
      <c r="B603" s="127">
        <v>47615</v>
      </c>
      <c r="C603" s="126" t="s">
        <v>1010</v>
      </c>
      <c r="D603" s="126" t="s">
        <v>404</v>
      </c>
      <c r="E603" s="132">
        <v>5</v>
      </c>
      <c r="F603" s="132">
        <v>2</v>
      </c>
      <c r="G603" s="126">
        <v>2095857</v>
      </c>
      <c r="H603" s="126" t="s">
        <v>144</v>
      </c>
      <c r="I603" s="126" t="s">
        <v>310</v>
      </c>
      <c r="J603" s="126" t="s">
        <v>143</v>
      </c>
      <c r="K603" s="132">
        <v>2</v>
      </c>
    </row>
    <row r="604" spans="1:11" x14ac:dyDescent="0.35">
      <c r="A604" s="126" t="s">
        <v>59</v>
      </c>
      <c r="B604" s="127">
        <v>47615</v>
      </c>
      <c r="C604" s="126" t="s">
        <v>1010</v>
      </c>
      <c r="D604" s="126" t="s">
        <v>404</v>
      </c>
      <c r="E604" s="132">
        <v>5</v>
      </c>
      <c r="F604" s="132">
        <v>3</v>
      </c>
      <c r="G604" s="126">
        <v>2606800</v>
      </c>
      <c r="H604" s="126" t="s">
        <v>1103</v>
      </c>
      <c r="I604" s="126" t="s">
        <v>1102</v>
      </c>
      <c r="J604" s="126" t="s">
        <v>275</v>
      </c>
      <c r="K604" s="132">
        <v>2</v>
      </c>
    </row>
    <row r="605" spans="1:11" x14ac:dyDescent="0.35">
      <c r="A605" s="126" t="s">
        <v>59</v>
      </c>
      <c r="B605" s="127">
        <v>47615</v>
      </c>
      <c r="C605" s="126" t="s">
        <v>1010</v>
      </c>
      <c r="D605" s="126" t="s">
        <v>404</v>
      </c>
      <c r="E605" s="132">
        <v>5</v>
      </c>
      <c r="F605" s="132">
        <v>4</v>
      </c>
      <c r="G605" s="126">
        <v>1928060</v>
      </c>
      <c r="H605" s="126" t="s">
        <v>164</v>
      </c>
      <c r="I605" s="126" t="s">
        <v>165</v>
      </c>
      <c r="J605" s="126" t="s">
        <v>135</v>
      </c>
      <c r="K605" s="132">
        <v>2</v>
      </c>
    </row>
    <row r="606" spans="1:11" x14ac:dyDescent="0.35">
      <c r="A606" s="126" t="s">
        <v>59</v>
      </c>
      <c r="B606" s="127">
        <v>47615</v>
      </c>
      <c r="C606" s="126" t="s">
        <v>1010</v>
      </c>
      <c r="D606" s="126" t="s">
        <v>404</v>
      </c>
      <c r="E606" s="132">
        <v>5</v>
      </c>
      <c r="F606" s="132">
        <v>5</v>
      </c>
      <c r="G606" s="126">
        <v>2193771</v>
      </c>
      <c r="H606" s="126" t="s">
        <v>795</v>
      </c>
      <c r="I606" s="126" t="s">
        <v>821</v>
      </c>
      <c r="J606" s="126" t="s">
        <v>273</v>
      </c>
      <c r="K606" s="132">
        <v>2</v>
      </c>
    </row>
    <row r="607" spans="1:11" x14ac:dyDescent="0.35">
      <c r="A607" s="126" t="s">
        <v>59</v>
      </c>
      <c r="B607" s="127">
        <v>47615</v>
      </c>
      <c r="C607" s="126" t="s">
        <v>1010</v>
      </c>
      <c r="D607" s="126" t="s">
        <v>404</v>
      </c>
      <c r="E607" s="132">
        <v>5</v>
      </c>
      <c r="F607" s="132">
        <v>6</v>
      </c>
      <c r="G607" s="126">
        <v>2028181</v>
      </c>
      <c r="H607" s="126" t="s">
        <v>197</v>
      </c>
      <c r="I607" s="126" t="s">
        <v>820</v>
      </c>
      <c r="J607" s="126" t="s">
        <v>1009</v>
      </c>
      <c r="K607" s="132">
        <v>2</v>
      </c>
    </row>
    <row r="608" spans="1:11" x14ac:dyDescent="0.35">
      <c r="A608" s="126" t="s">
        <v>59</v>
      </c>
      <c r="B608" s="127">
        <v>47615</v>
      </c>
      <c r="C608" s="126" t="s">
        <v>1010</v>
      </c>
      <c r="D608" s="126" t="s">
        <v>404</v>
      </c>
      <c r="E608" s="132">
        <v>5</v>
      </c>
      <c r="F608" s="132">
        <v>7</v>
      </c>
      <c r="G608" s="126">
        <v>2557768</v>
      </c>
      <c r="H608" s="126" t="s">
        <v>146</v>
      </c>
      <c r="I608" s="126" t="s">
        <v>567</v>
      </c>
      <c r="J608" s="126" t="s">
        <v>161</v>
      </c>
      <c r="K608" s="132">
        <v>2</v>
      </c>
    </row>
    <row r="609" spans="1:11" x14ac:dyDescent="0.35">
      <c r="A609" s="126" t="s">
        <v>59</v>
      </c>
      <c r="B609" s="127">
        <v>47615</v>
      </c>
      <c r="C609" s="126" t="s">
        <v>1010</v>
      </c>
      <c r="D609" s="126" t="s">
        <v>404</v>
      </c>
      <c r="E609" s="132">
        <v>5</v>
      </c>
      <c r="F609" s="132">
        <v>8</v>
      </c>
      <c r="G609" s="126">
        <v>1794300</v>
      </c>
      <c r="H609" s="126" t="s">
        <v>162</v>
      </c>
      <c r="I609" s="126" t="s">
        <v>163</v>
      </c>
      <c r="J609" s="126" t="s">
        <v>531</v>
      </c>
      <c r="K609" s="132">
        <v>2</v>
      </c>
    </row>
    <row r="610" spans="1:11" x14ac:dyDescent="0.35">
      <c r="A610" s="126" t="s">
        <v>59</v>
      </c>
      <c r="B610" s="127">
        <v>47615</v>
      </c>
      <c r="C610" s="126" t="s">
        <v>1010</v>
      </c>
      <c r="D610" s="126" t="s">
        <v>404</v>
      </c>
      <c r="E610" s="132">
        <v>5</v>
      </c>
      <c r="F610" s="132">
        <v>9</v>
      </c>
      <c r="G610" s="126">
        <v>2163861</v>
      </c>
      <c r="H610" s="126" t="s">
        <v>175</v>
      </c>
      <c r="I610" s="126" t="s">
        <v>818</v>
      </c>
      <c r="J610" s="126" t="s">
        <v>531</v>
      </c>
      <c r="K610" s="132">
        <v>2</v>
      </c>
    </row>
    <row r="611" spans="1:11" x14ac:dyDescent="0.35">
      <c r="A611" s="126" t="s">
        <v>59</v>
      </c>
      <c r="B611" s="127">
        <v>47615</v>
      </c>
      <c r="C611" s="126" t="s">
        <v>1010</v>
      </c>
      <c r="D611" s="126" t="s">
        <v>404</v>
      </c>
      <c r="E611" s="132">
        <v>5</v>
      </c>
      <c r="F611" s="132">
        <v>10</v>
      </c>
      <c r="G611" s="126">
        <v>2083272</v>
      </c>
      <c r="H611" s="126" t="s">
        <v>276</v>
      </c>
      <c r="I611" s="126" t="s">
        <v>793</v>
      </c>
      <c r="J611" s="126" t="s">
        <v>189</v>
      </c>
      <c r="K611" s="132">
        <v>2</v>
      </c>
    </row>
    <row r="612" spans="1:11" x14ac:dyDescent="0.35">
      <c r="A612" s="126" t="s">
        <v>31</v>
      </c>
      <c r="B612" s="127">
        <v>47574</v>
      </c>
      <c r="C612" s="126" t="s">
        <v>951</v>
      </c>
      <c r="D612" s="126" t="s">
        <v>404</v>
      </c>
      <c r="E612" s="132">
        <v>5</v>
      </c>
      <c r="F612" s="132">
        <v>1</v>
      </c>
      <c r="G612" s="126">
        <v>2226766</v>
      </c>
      <c r="H612" s="126" t="s">
        <v>612</v>
      </c>
      <c r="I612" s="126" t="s">
        <v>801</v>
      </c>
      <c r="J612" s="126" t="s">
        <v>143</v>
      </c>
      <c r="K612" s="132">
        <v>3</v>
      </c>
    </row>
    <row r="613" spans="1:11" x14ac:dyDescent="0.35">
      <c r="A613" s="126" t="s">
        <v>31</v>
      </c>
      <c r="B613" s="127">
        <v>47574</v>
      </c>
      <c r="C613" s="126" t="s">
        <v>951</v>
      </c>
      <c r="D613" s="126" t="s">
        <v>404</v>
      </c>
      <c r="E613" s="132">
        <v>5</v>
      </c>
      <c r="F613" s="132">
        <v>2</v>
      </c>
      <c r="G613" s="126">
        <v>2305084</v>
      </c>
      <c r="H613" s="126" t="s">
        <v>734</v>
      </c>
      <c r="I613" s="126" t="s">
        <v>1064</v>
      </c>
      <c r="J613" s="126" t="s">
        <v>672</v>
      </c>
      <c r="K613" s="132">
        <v>3</v>
      </c>
    </row>
    <row r="614" spans="1:11" x14ac:dyDescent="0.35">
      <c r="A614" s="126" t="s">
        <v>31</v>
      </c>
      <c r="B614" s="127">
        <v>47574</v>
      </c>
      <c r="C614" s="126" t="s">
        <v>951</v>
      </c>
      <c r="D614" s="126" t="s">
        <v>404</v>
      </c>
      <c r="E614" s="132">
        <v>5</v>
      </c>
      <c r="F614" s="132">
        <v>3</v>
      </c>
      <c r="G614" s="126">
        <v>1740337</v>
      </c>
      <c r="H614" s="126" t="s">
        <v>144</v>
      </c>
      <c r="I614" s="126" t="s">
        <v>1120</v>
      </c>
      <c r="J614" s="126" t="s">
        <v>188</v>
      </c>
      <c r="K614" s="132">
        <v>3</v>
      </c>
    </row>
    <row r="615" spans="1:11" x14ac:dyDescent="0.35">
      <c r="A615" s="126" t="s">
        <v>31</v>
      </c>
      <c r="B615" s="127">
        <v>47574</v>
      </c>
      <c r="C615" s="126" t="s">
        <v>951</v>
      </c>
      <c r="D615" s="126" t="s">
        <v>404</v>
      </c>
      <c r="E615" s="132">
        <v>5</v>
      </c>
      <c r="F615" s="132">
        <v>4</v>
      </c>
      <c r="G615" s="126">
        <v>2003781</v>
      </c>
      <c r="H615" s="126" t="s">
        <v>1140</v>
      </c>
      <c r="I615" s="126" t="s">
        <v>1139</v>
      </c>
      <c r="J615" s="126" t="s">
        <v>1136</v>
      </c>
      <c r="K615" s="132">
        <v>3</v>
      </c>
    </row>
    <row r="616" spans="1:11" x14ac:dyDescent="0.35">
      <c r="A616" s="126" t="s">
        <v>31</v>
      </c>
      <c r="B616" s="127">
        <v>47574</v>
      </c>
      <c r="C616" s="126" t="s">
        <v>951</v>
      </c>
      <c r="D616" s="126" t="s">
        <v>404</v>
      </c>
      <c r="E616" s="132">
        <v>5</v>
      </c>
      <c r="F616" s="132">
        <v>5</v>
      </c>
      <c r="G616" s="126">
        <v>3112725</v>
      </c>
      <c r="H616" s="126" t="s">
        <v>155</v>
      </c>
      <c r="I616" s="126" t="s">
        <v>1141</v>
      </c>
      <c r="J616" s="126" t="s">
        <v>1136</v>
      </c>
      <c r="K616" s="132">
        <v>3</v>
      </c>
    </row>
    <row r="617" spans="1:11" x14ac:dyDescent="0.35">
      <c r="A617" s="126" t="s">
        <v>31</v>
      </c>
      <c r="B617" s="127">
        <v>47574</v>
      </c>
      <c r="C617" s="126" t="s">
        <v>951</v>
      </c>
      <c r="D617" s="126" t="s">
        <v>404</v>
      </c>
      <c r="E617" s="132">
        <v>5</v>
      </c>
      <c r="F617" s="132">
        <v>6</v>
      </c>
      <c r="G617" s="126">
        <v>2319472</v>
      </c>
      <c r="H617" s="126" t="s">
        <v>988</v>
      </c>
      <c r="I617" s="126" t="s">
        <v>987</v>
      </c>
      <c r="J617" s="126" t="s">
        <v>132</v>
      </c>
      <c r="K617" s="132">
        <v>3</v>
      </c>
    </row>
    <row r="618" spans="1:11" x14ac:dyDescent="0.35">
      <c r="A618" s="126" t="s">
        <v>31</v>
      </c>
      <c r="B618" s="127">
        <v>47574</v>
      </c>
      <c r="C618" s="126" t="s">
        <v>951</v>
      </c>
      <c r="D618" s="126" t="s">
        <v>404</v>
      </c>
      <c r="E618" s="132">
        <v>5</v>
      </c>
      <c r="F618" s="132">
        <v>7</v>
      </c>
      <c r="G618" s="126">
        <v>1917048</v>
      </c>
      <c r="H618" s="126" t="s">
        <v>280</v>
      </c>
      <c r="I618" s="126" t="s">
        <v>1113</v>
      </c>
      <c r="J618" s="126" t="s">
        <v>1132</v>
      </c>
      <c r="K618" s="132">
        <v>3</v>
      </c>
    </row>
    <row r="619" spans="1:11" x14ac:dyDescent="0.35">
      <c r="A619" s="126" t="s">
        <v>31</v>
      </c>
      <c r="B619" s="127">
        <v>47574</v>
      </c>
      <c r="C619" s="126" t="s">
        <v>951</v>
      </c>
      <c r="D619" s="126" t="s">
        <v>404</v>
      </c>
      <c r="E619" s="132">
        <v>5</v>
      </c>
      <c r="F619" s="132">
        <v>8</v>
      </c>
      <c r="G619" s="126">
        <v>1525469</v>
      </c>
      <c r="H619" s="126" t="s">
        <v>304</v>
      </c>
      <c r="I619" s="126" t="s">
        <v>212</v>
      </c>
      <c r="J619" s="126" t="s">
        <v>1231</v>
      </c>
      <c r="K619" s="132">
        <v>3</v>
      </c>
    </row>
    <row r="620" spans="1:11" x14ac:dyDescent="0.35">
      <c r="A620" s="126" t="s">
        <v>39</v>
      </c>
      <c r="B620" s="127">
        <v>47613</v>
      </c>
      <c r="C620" s="126" t="s">
        <v>965</v>
      </c>
      <c r="D620" s="126" t="s">
        <v>404</v>
      </c>
      <c r="E620" s="132">
        <v>5</v>
      </c>
      <c r="F620" s="132">
        <v>1</v>
      </c>
      <c r="G620" s="126">
        <v>3018769</v>
      </c>
      <c r="H620" s="126" t="s">
        <v>1235</v>
      </c>
      <c r="I620" s="126" t="s">
        <v>1234</v>
      </c>
      <c r="J620" s="126" t="s">
        <v>125</v>
      </c>
      <c r="K620" s="132">
        <v>4</v>
      </c>
    </row>
    <row r="621" spans="1:11" x14ac:dyDescent="0.35">
      <c r="A621" s="126" t="s">
        <v>39</v>
      </c>
      <c r="B621" s="127">
        <v>47613</v>
      </c>
      <c r="C621" s="126" t="s">
        <v>965</v>
      </c>
      <c r="D621" s="126" t="s">
        <v>404</v>
      </c>
      <c r="E621" s="132">
        <v>5</v>
      </c>
      <c r="F621" s="132">
        <v>2</v>
      </c>
      <c r="G621" s="126">
        <v>1470009</v>
      </c>
      <c r="H621" s="126" t="s">
        <v>732</v>
      </c>
      <c r="I621" s="126" t="s">
        <v>803</v>
      </c>
      <c r="J621" s="126" t="s">
        <v>125</v>
      </c>
      <c r="K621" s="132">
        <v>4</v>
      </c>
    </row>
    <row r="622" spans="1:11" x14ac:dyDescent="0.35">
      <c r="A622" s="126" t="s">
        <v>39</v>
      </c>
      <c r="B622" s="127">
        <v>47613</v>
      </c>
      <c r="C622" s="126" t="s">
        <v>965</v>
      </c>
      <c r="D622" s="126" t="s">
        <v>404</v>
      </c>
      <c r="E622" s="132">
        <v>5</v>
      </c>
      <c r="F622" s="132">
        <v>3</v>
      </c>
      <c r="G622" s="126">
        <v>1800078</v>
      </c>
      <c r="H622" s="126" t="s">
        <v>238</v>
      </c>
      <c r="I622" s="126" t="s">
        <v>785</v>
      </c>
      <c r="J622" s="126" t="s">
        <v>131</v>
      </c>
      <c r="K622" s="132">
        <v>4</v>
      </c>
    </row>
    <row r="623" spans="1:11" x14ac:dyDescent="0.35">
      <c r="A623" s="126" t="s">
        <v>39</v>
      </c>
      <c r="B623" s="127">
        <v>47613</v>
      </c>
      <c r="C623" s="126" t="s">
        <v>965</v>
      </c>
      <c r="D623" s="126" t="s">
        <v>404</v>
      </c>
      <c r="E623" s="132">
        <v>5</v>
      </c>
      <c r="F623" s="132">
        <v>4</v>
      </c>
      <c r="G623" s="126">
        <v>1676047</v>
      </c>
      <c r="H623" s="126" t="s">
        <v>140</v>
      </c>
      <c r="I623" s="126" t="s">
        <v>804</v>
      </c>
      <c r="J623" s="126" t="s">
        <v>355</v>
      </c>
      <c r="K623" s="132">
        <v>4</v>
      </c>
    </row>
    <row r="624" spans="1:11" x14ac:dyDescent="0.35">
      <c r="A624" s="126" t="s">
        <v>39</v>
      </c>
      <c r="B624" s="127">
        <v>47613</v>
      </c>
      <c r="C624" s="126" t="s">
        <v>965</v>
      </c>
      <c r="D624" s="126" t="s">
        <v>404</v>
      </c>
      <c r="E624" s="132">
        <v>5</v>
      </c>
      <c r="F624" s="132">
        <v>5</v>
      </c>
      <c r="G624" s="126">
        <v>358457</v>
      </c>
      <c r="H624" s="126" t="s">
        <v>147</v>
      </c>
      <c r="I624" s="126" t="s">
        <v>828</v>
      </c>
      <c r="J624" s="126" t="s">
        <v>357</v>
      </c>
      <c r="K624" s="132">
        <v>4</v>
      </c>
    </row>
    <row r="625" spans="1:11" x14ac:dyDescent="0.35">
      <c r="A625" s="126" t="s">
        <v>39</v>
      </c>
      <c r="B625" s="127">
        <v>47613</v>
      </c>
      <c r="C625" s="126" t="s">
        <v>965</v>
      </c>
      <c r="D625" s="126" t="s">
        <v>404</v>
      </c>
      <c r="E625" s="132">
        <v>5</v>
      </c>
      <c r="F625" s="132">
        <v>6</v>
      </c>
      <c r="G625" s="126">
        <v>3170732</v>
      </c>
      <c r="H625" s="126" t="s">
        <v>769</v>
      </c>
      <c r="I625" s="126" t="s">
        <v>494</v>
      </c>
      <c r="J625" s="126" t="s">
        <v>264</v>
      </c>
      <c r="K625" s="132">
        <v>4</v>
      </c>
    </row>
    <row r="626" spans="1:11" x14ac:dyDescent="0.35">
      <c r="A626" s="126" t="s">
        <v>39</v>
      </c>
      <c r="B626" s="127">
        <v>47613</v>
      </c>
      <c r="C626" s="126" t="s">
        <v>965</v>
      </c>
      <c r="D626" s="126" t="s">
        <v>404</v>
      </c>
      <c r="E626" s="132">
        <v>5</v>
      </c>
      <c r="F626" s="132">
        <v>7</v>
      </c>
      <c r="G626" s="126">
        <v>1441262</v>
      </c>
      <c r="H626" s="126" t="s">
        <v>139</v>
      </c>
      <c r="I626" s="126" t="s">
        <v>1236</v>
      </c>
      <c r="J626" s="126" t="s">
        <v>125</v>
      </c>
      <c r="K626" s="132">
        <v>4</v>
      </c>
    </row>
    <row r="627" spans="1:11" x14ac:dyDescent="0.35">
      <c r="A627" s="126" t="s">
        <v>59</v>
      </c>
      <c r="B627" s="127">
        <v>47612</v>
      </c>
      <c r="C627" s="126" t="s">
        <v>982</v>
      </c>
      <c r="D627" s="126" t="s">
        <v>404</v>
      </c>
      <c r="E627" s="132">
        <v>6</v>
      </c>
      <c r="F627" s="132">
        <v>1</v>
      </c>
      <c r="G627" s="126">
        <v>1749233</v>
      </c>
      <c r="H627" s="126" t="s">
        <v>218</v>
      </c>
      <c r="I627" s="126" t="s">
        <v>328</v>
      </c>
      <c r="J627" s="126" t="s">
        <v>239</v>
      </c>
      <c r="K627" s="132">
        <v>1</v>
      </c>
    </row>
    <row r="628" spans="1:11" x14ac:dyDescent="0.35">
      <c r="A628" s="126" t="s">
        <v>59</v>
      </c>
      <c r="B628" s="127">
        <v>47612</v>
      </c>
      <c r="C628" s="126" t="s">
        <v>982</v>
      </c>
      <c r="D628" s="126" t="s">
        <v>404</v>
      </c>
      <c r="E628" s="132">
        <v>6</v>
      </c>
      <c r="F628" s="132">
        <v>2</v>
      </c>
      <c r="G628" s="126">
        <v>2216481</v>
      </c>
      <c r="H628" s="126" t="s">
        <v>210</v>
      </c>
      <c r="I628" s="126" t="s">
        <v>766</v>
      </c>
      <c r="J628" s="126" t="s">
        <v>1107</v>
      </c>
      <c r="K628" s="132">
        <v>1</v>
      </c>
    </row>
    <row r="629" spans="1:11" x14ac:dyDescent="0.35">
      <c r="A629" s="126" t="s">
        <v>59</v>
      </c>
      <c r="B629" s="127">
        <v>47612</v>
      </c>
      <c r="C629" s="126" t="s">
        <v>982</v>
      </c>
      <c r="D629" s="126" t="s">
        <v>404</v>
      </c>
      <c r="E629" s="132">
        <v>6</v>
      </c>
      <c r="F629" s="132">
        <v>3</v>
      </c>
      <c r="G629" s="126">
        <v>2190364</v>
      </c>
      <c r="H629" s="126" t="s">
        <v>644</v>
      </c>
      <c r="I629" s="126" t="s">
        <v>645</v>
      </c>
      <c r="J629" s="126" t="s">
        <v>646</v>
      </c>
      <c r="K629" s="132">
        <v>1</v>
      </c>
    </row>
    <row r="630" spans="1:11" x14ac:dyDescent="0.35">
      <c r="A630" s="126" t="s">
        <v>59</v>
      </c>
      <c r="B630" s="127">
        <v>47612</v>
      </c>
      <c r="C630" s="126" t="s">
        <v>982</v>
      </c>
      <c r="D630" s="126" t="s">
        <v>404</v>
      </c>
      <c r="E630" s="132">
        <v>6</v>
      </c>
      <c r="F630" s="132">
        <v>4</v>
      </c>
      <c r="G630" s="126">
        <v>2183426</v>
      </c>
      <c r="H630" s="126" t="s">
        <v>697</v>
      </c>
      <c r="I630" s="126" t="s">
        <v>870</v>
      </c>
      <c r="J630" s="126" t="s">
        <v>239</v>
      </c>
      <c r="K630" s="132">
        <v>1</v>
      </c>
    </row>
    <row r="631" spans="1:11" x14ac:dyDescent="0.35">
      <c r="A631" s="126" t="s">
        <v>59</v>
      </c>
      <c r="B631" s="127">
        <v>47612</v>
      </c>
      <c r="C631" s="126" t="s">
        <v>982</v>
      </c>
      <c r="D631" s="126" t="s">
        <v>404</v>
      </c>
      <c r="E631" s="132">
        <v>6</v>
      </c>
      <c r="F631" s="132">
        <v>5</v>
      </c>
      <c r="G631" s="126">
        <v>2200474</v>
      </c>
      <c r="H631" s="126" t="s">
        <v>211</v>
      </c>
      <c r="I631" s="126" t="s">
        <v>786</v>
      </c>
      <c r="J631" s="126" t="s">
        <v>283</v>
      </c>
      <c r="K631" s="132">
        <v>1</v>
      </c>
    </row>
    <row r="632" spans="1:11" x14ac:dyDescent="0.35">
      <c r="A632" s="126" t="s">
        <v>59</v>
      </c>
      <c r="B632" s="127">
        <v>47612</v>
      </c>
      <c r="C632" s="126" t="s">
        <v>982</v>
      </c>
      <c r="D632" s="126" t="s">
        <v>404</v>
      </c>
      <c r="E632" s="132">
        <v>6</v>
      </c>
      <c r="F632" s="132">
        <v>6</v>
      </c>
      <c r="G632" s="126">
        <v>1916558</v>
      </c>
      <c r="H632" s="126" t="s">
        <v>227</v>
      </c>
      <c r="I632" s="126" t="s">
        <v>228</v>
      </c>
      <c r="J632" s="126" t="s">
        <v>189</v>
      </c>
      <c r="K632" s="132">
        <v>1</v>
      </c>
    </row>
    <row r="633" spans="1:11" x14ac:dyDescent="0.35">
      <c r="A633" s="126" t="s">
        <v>59</v>
      </c>
      <c r="B633" s="127">
        <v>47612</v>
      </c>
      <c r="C633" s="126" t="s">
        <v>982</v>
      </c>
      <c r="D633" s="126" t="s">
        <v>404</v>
      </c>
      <c r="E633" s="132">
        <v>6</v>
      </c>
      <c r="F633" s="132">
        <v>7</v>
      </c>
      <c r="G633" s="126">
        <v>2514216</v>
      </c>
      <c r="H633" s="126" t="s">
        <v>1129</v>
      </c>
      <c r="I633" s="126" t="s">
        <v>1128</v>
      </c>
      <c r="J633" s="126" t="s">
        <v>474</v>
      </c>
      <c r="K633" s="132">
        <v>1</v>
      </c>
    </row>
    <row r="634" spans="1:11" x14ac:dyDescent="0.35">
      <c r="A634" s="126" t="s">
        <v>59</v>
      </c>
      <c r="B634" s="127">
        <v>47612</v>
      </c>
      <c r="C634" s="126" t="s">
        <v>982</v>
      </c>
      <c r="D634" s="126" t="s">
        <v>404</v>
      </c>
      <c r="E634" s="132">
        <v>6</v>
      </c>
      <c r="F634" s="132">
        <v>8</v>
      </c>
      <c r="G634" s="126">
        <v>2175320</v>
      </c>
      <c r="H634" s="126" t="s">
        <v>777</v>
      </c>
      <c r="I634" s="126" t="s">
        <v>789</v>
      </c>
      <c r="J634" s="126" t="s">
        <v>264</v>
      </c>
      <c r="K634" s="132">
        <v>1</v>
      </c>
    </row>
    <row r="635" spans="1:11" x14ac:dyDescent="0.35">
      <c r="A635" s="126" t="s">
        <v>59</v>
      </c>
      <c r="B635" s="127">
        <v>47612</v>
      </c>
      <c r="C635" s="126" t="s">
        <v>982</v>
      </c>
      <c r="D635" s="126" t="s">
        <v>404</v>
      </c>
      <c r="E635" s="132">
        <v>6</v>
      </c>
      <c r="F635" s="132">
        <v>9</v>
      </c>
      <c r="G635" s="126">
        <v>1654045</v>
      </c>
      <c r="H635" s="126" t="s">
        <v>695</v>
      </c>
      <c r="I635" s="126" t="s">
        <v>788</v>
      </c>
      <c r="J635" s="126" t="s">
        <v>995</v>
      </c>
      <c r="K635" s="132">
        <v>1</v>
      </c>
    </row>
    <row r="636" spans="1:11" x14ac:dyDescent="0.35">
      <c r="A636" s="126" t="s">
        <v>58</v>
      </c>
      <c r="B636" s="127">
        <v>47619</v>
      </c>
      <c r="C636" s="126" t="s">
        <v>1387</v>
      </c>
      <c r="D636" s="126" t="s">
        <v>404</v>
      </c>
      <c r="E636" s="132">
        <v>6</v>
      </c>
      <c r="F636" s="132">
        <v>1</v>
      </c>
      <c r="G636" s="126">
        <v>1525469</v>
      </c>
      <c r="H636" s="126" t="s">
        <v>304</v>
      </c>
      <c r="I636" s="126" t="s">
        <v>212</v>
      </c>
      <c r="J636" s="126" t="s">
        <v>1231</v>
      </c>
      <c r="K636" s="132">
        <v>2</v>
      </c>
    </row>
    <row r="637" spans="1:11" x14ac:dyDescent="0.35">
      <c r="A637" s="126" t="s">
        <v>58</v>
      </c>
      <c r="B637" s="127">
        <v>60640</v>
      </c>
      <c r="C637" s="126" t="s">
        <v>1350</v>
      </c>
      <c r="D637" s="126" t="s">
        <v>404</v>
      </c>
      <c r="E637" s="132">
        <v>6</v>
      </c>
      <c r="F637" s="132">
        <v>1</v>
      </c>
      <c r="G637" s="126">
        <v>1906158</v>
      </c>
      <c r="H637" s="126" t="s">
        <v>130</v>
      </c>
      <c r="I637" s="126" t="s">
        <v>680</v>
      </c>
      <c r="J637" s="126" t="s">
        <v>127</v>
      </c>
      <c r="K637" s="132">
        <v>2</v>
      </c>
    </row>
    <row r="638" spans="1:11" x14ac:dyDescent="0.35">
      <c r="A638" s="126" t="s">
        <v>58</v>
      </c>
      <c r="B638" s="127">
        <v>47620</v>
      </c>
      <c r="C638" s="126" t="s">
        <v>1331</v>
      </c>
      <c r="D638" s="126" t="s">
        <v>404</v>
      </c>
      <c r="E638" s="132">
        <v>6</v>
      </c>
      <c r="F638" s="132">
        <v>1</v>
      </c>
      <c r="G638" s="126">
        <v>1536215</v>
      </c>
      <c r="H638" s="126" t="s">
        <v>426</v>
      </c>
      <c r="I638" s="126" t="s">
        <v>442</v>
      </c>
      <c r="J638" s="126" t="s">
        <v>433</v>
      </c>
      <c r="K638" s="132">
        <v>2</v>
      </c>
    </row>
    <row r="639" spans="1:11" x14ac:dyDescent="0.35">
      <c r="A639" s="126" t="s">
        <v>58</v>
      </c>
      <c r="B639" s="127">
        <v>60641</v>
      </c>
      <c r="C639" s="126" t="s">
        <v>1338</v>
      </c>
      <c r="D639" s="126" t="s">
        <v>404</v>
      </c>
      <c r="E639" s="132">
        <v>6</v>
      </c>
      <c r="F639" s="132">
        <v>1</v>
      </c>
      <c r="G639" s="126">
        <v>2986457</v>
      </c>
      <c r="H639" s="126" t="s">
        <v>980</v>
      </c>
      <c r="I639" s="126" t="s">
        <v>979</v>
      </c>
      <c r="J639" s="126" t="s">
        <v>978</v>
      </c>
      <c r="K639" s="132">
        <v>2</v>
      </c>
    </row>
    <row r="640" spans="1:11" x14ac:dyDescent="0.35">
      <c r="A640" s="126" t="s">
        <v>58</v>
      </c>
      <c r="B640" s="127">
        <v>47619</v>
      </c>
      <c r="C640" s="126" t="s">
        <v>1387</v>
      </c>
      <c r="D640" s="126" t="s">
        <v>404</v>
      </c>
      <c r="E640" s="132">
        <v>6</v>
      </c>
      <c r="F640" s="132">
        <v>2</v>
      </c>
      <c r="G640" s="126">
        <v>534630</v>
      </c>
      <c r="H640" s="126" t="s">
        <v>677</v>
      </c>
      <c r="I640" s="126" t="s">
        <v>678</v>
      </c>
      <c r="J640" s="126" t="s">
        <v>679</v>
      </c>
      <c r="K640" s="132">
        <v>2</v>
      </c>
    </row>
    <row r="641" spans="1:11" x14ac:dyDescent="0.35">
      <c r="A641" s="126" t="s">
        <v>58</v>
      </c>
      <c r="B641" s="127">
        <v>60640</v>
      </c>
      <c r="C641" s="126" t="s">
        <v>1350</v>
      </c>
      <c r="D641" s="126" t="s">
        <v>404</v>
      </c>
      <c r="E641" s="132">
        <v>6</v>
      </c>
      <c r="F641" s="132">
        <v>2</v>
      </c>
      <c r="G641" s="126">
        <v>2778933</v>
      </c>
      <c r="H641" s="126" t="s">
        <v>642</v>
      </c>
      <c r="I641" s="126" t="s">
        <v>981</v>
      </c>
      <c r="J641" s="126" t="s">
        <v>978</v>
      </c>
      <c r="K641" s="132">
        <v>2</v>
      </c>
    </row>
    <row r="642" spans="1:11" x14ac:dyDescent="0.35">
      <c r="A642" s="126" t="s">
        <v>58</v>
      </c>
      <c r="B642" s="127">
        <v>47620</v>
      </c>
      <c r="C642" s="126" t="s">
        <v>1331</v>
      </c>
      <c r="D642" s="126" t="s">
        <v>404</v>
      </c>
      <c r="E642" s="132">
        <v>6</v>
      </c>
      <c r="F642" s="132">
        <v>2</v>
      </c>
      <c r="G642" s="126">
        <v>3009411</v>
      </c>
      <c r="H642" s="126" t="s">
        <v>134</v>
      </c>
      <c r="I642" s="126" t="s">
        <v>1332</v>
      </c>
      <c r="J642" s="126" t="s">
        <v>135</v>
      </c>
      <c r="K642" s="132">
        <v>2</v>
      </c>
    </row>
    <row r="643" spans="1:11" x14ac:dyDescent="0.35">
      <c r="A643" s="126" t="s">
        <v>58</v>
      </c>
      <c r="B643" s="127">
        <v>60641</v>
      </c>
      <c r="C643" s="126" t="s">
        <v>1338</v>
      </c>
      <c r="D643" s="126" t="s">
        <v>404</v>
      </c>
      <c r="E643" s="132">
        <v>6</v>
      </c>
      <c r="F643" s="132">
        <v>2</v>
      </c>
      <c r="G643" s="126">
        <v>2932385</v>
      </c>
      <c r="H643" s="126" t="s">
        <v>470</v>
      </c>
      <c r="I643" s="126" t="s">
        <v>683</v>
      </c>
      <c r="J643" s="126" t="s">
        <v>559</v>
      </c>
      <c r="K643" s="132">
        <v>2</v>
      </c>
    </row>
    <row r="644" spans="1:11" x14ac:dyDescent="0.35">
      <c r="A644" s="126" t="s">
        <v>58</v>
      </c>
      <c r="B644" s="127">
        <v>47620</v>
      </c>
      <c r="C644" s="126" t="s">
        <v>1331</v>
      </c>
      <c r="D644" s="126" t="s">
        <v>404</v>
      </c>
      <c r="E644" s="132">
        <v>6</v>
      </c>
      <c r="F644" s="132">
        <v>3</v>
      </c>
      <c r="G644" s="126">
        <v>1879958</v>
      </c>
      <c r="H644" s="126" t="s">
        <v>244</v>
      </c>
      <c r="I644" s="126" t="s">
        <v>827</v>
      </c>
      <c r="J644" s="126" t="s">
        <v>1044</v>
      </c>
      <c r="K644" s="132">
        <v>2</v>
      </c>
    </row>
    <row r="645" spans="1:11" x14ac:dyDescent="0.35">
      <c r="A645" s="126" t="s">
        <v>58</v>
      </c>
      <c r="B645" s="127">
        <v>60641</v>
      </c>
      <c r="C645" s="126" t="s">
        <v>1338</v>
      </c>
      <c r="D645" s="126" t="s">
        <v>404</v>
      </c>
      <c r="E645" s="132">
        <v>6</v>
      </c>
      <c r="F645" s="132">
        <v>3</v>
      </c>
      <c r="G645" s="126">
        <v>2768150</v>
      </c>
      <c r="H645" s="126" t="s">
        <v>256</v>
      </c>
      <c r="I645" s="126" t="s">
        <v>684</v>
      </c>
      <c r="J645" s="126" t="s">
        <v>325</v>
      </c>
      <c r="K645" s="132">
        <v>2</v>
      </c>
    </row>
    <row r="646" spans="1:11" x14ac:dyDescent="0.35">
      <c r="A646" s="126" t="s">
        <v>58</v>
      </c>
      <c r="B646" s="127">
        <v>47620</v>
      </c>
      <c r="C646" s="126" t="s">
        <v>1331</v>
      </c>
      <c r="D646" s="126" t="s">
        <v>404</v>
      </c>
      <c r="E646" s="132">
        <v>6</v>
      </c>
      <c r="F646" s="132">
        <v>4</v>
      </c>
      <c r="G646" s="126">
        <v>1591586</v>
      </c>
      <c r="H646" s="126" t="s">
        <v>1370</v>
      </c>
      <c r="I646" s="126" t="s">
        <v>1371</v>
      </c>
      <c r="J646" s="126" t="s">
        <v>1372</v>
      </c>
      <c r="K646" s="132">
        <v>2</v>
      </c>
    </row>
    <row r="647" spans="1:11" x14ac:dyDescent="0.35">
      <c r="A647" s="126" t="s">
        <v>58</v>
      </c>
      <c r="B647" s="127">
        <v>47620</v>
      </c>
      <c r="C647" s="126" t="s">
        <v>1331</v>
      </c>
      <c r="D647" s="126" t="s">
        <v>404</v>
      </c>
      <c r="E647" s="132">
        <v>6</v>
      </c>
      <c r="F647" s="132">
        <v>5</v>
      </c>
      <c r="G647" s="126">
        <v>1786089</v>
      </c>
      <c r="H647" s="126" t="s">
        <v>650</v>
      </c>
      <c r="I647" s="126" t="s">
        <v>1074</v>
      </c>
      <c r="J647" s="126" t="s">
        <v>189</v>
      </c>
      <c r="K647" s="132">
        <v>2</v>
      </c>
    </row>
    <row r="648" spans="1:11" x14ac:dyDescent="0.35">
      <c r="A648" s="126" t="s">
        <v>58</v>
      </c>
      <c r="B648" s="127">
        <v>47620</v>
      </c>
      <c r="C648" s="126" t="s">
        <v>1331</v>
      </c>
      <c r="D648" s="126" t="s">
        <v>404</v>
      </c>
      <c r="E648" s="132">
        <v>6</v>
      </c>
      <c r="F648" s="132">
        <v>6</v>
      </c>
      <c r="G648" s="126">
        <v>2908406</v>
      </c>
      <c r="H648" s="126" t="s">
        <v>682</v>
      </c>
      <c r="I648" s="126" t="s">
        <v>420</v>
      </c>
      <c r="J648" s="126" t="s">
        <v>135</v>
      </c>
      <c r="K648" s="132">
        <v>2</v>
      </c>
    </row>
    <row r="649" spans="1:11" x14ac:dyDescent="0.35">
      <c r="A649" s="126" t="s">
        <v>58</v>
      </c>
      <c r="B649" s="127">
        <v>47620</v>
      </c>
      <c r="C649" s="126" t="s">
        <v>1331</v>
      </c>
      <c r="D649" s="126" t="s">
        <v>404</v>
      </c>
      <c r="E649" s="132">
        <v>6</v>
      </c>
      <c r="F649" s="132">
        <v>7</v>
      </c>
      <c r="G649" s="126">
        <v>583696</v>
      </c>
      <c r="H649" s="126" t="s">
        <v>298</v>
      </c>
      <c r="I649" s="126" t="s">
        <v>1360</v>
      </c>
      <c r="J649" s="126" t="s">
        <v>707</v>
      </c>
      <c r="K649" s="132">
        <v>2</v>
      </c>
    </row>
    <row r="650" spans="1:11" x14ac:dyDescent="0.35">
      <c r="A650" s="126" t="s">
        <v>31</v>
      </c>
      <c r="B650" s="127">
        <v>47571</v>
      </c>
      <c r="C650" s="126" t="s">
        <v>946</v>
      </c>
      <c r="D650" s="126" t="s">
        <v>404</v>
      </c>
      <c r="E650" s="132">
        <v>6</v>
      </c>
      <c r="F650" s="132">
        <v>1</v>
      </c>
      <c r="G650" s="126">
        <v>2177387</v>
      </c>
      <c r="H650" s="126" t="s">
        <v>295</v>
      </c>
      <c r="I650" s="126" t="s">
        <v>193</v>
      </c>
      <c r="J650" s="126" t="s">
        <v>149</v>
      </c>
      <c r="K650" s="132">
        <v>3</v>
      </c>
    </row>
    <row r="651" spans="1:11" x14ac:dyDescent="0.35">
      <c r="A651" s="126" t="s">
        <v>31</v>
      </c>
      <c r="B651" s="127">
        <v>47571</v>
      </c>
      <c r="C651" s="126" t="s">
        <v>946</v>
      </c>
      <c r="D651" s="126" t="s">
        <v>404</v>
      </c>
      <c r="E651" s="132">
        <v>6</v>
      </c>
      <c r="F651" s="132">
        <v>2</v>
      </c>
      <c r="G651" s="126">
        <v>1538005</v>
      </c>
      <c r="H651" s="126" t="s">
        <v>726</v>
      </c>
      <c r="I651" s="126" t="s">
        <v>280</v>
      </c>
      <c r="J651" s="126" t="s">
        <v>419</v>
      </c>
      <c r="K651" s="132">
        <v>3</v>
      </c>
    </row>
    <row r="652" spans="1:11" x14ac:dyDescent="0.35">
      <c r="A652" s="126" t="s">
        <v>31</v>
      </c>
      <c r="B652" s="127">
        <v>47571</v>
      </c>
      <c r="C652" s="126" t="s">
        <v>946</v>
      </c>
      <c r="D652" s="126" t="s">
        <v>404</v>
      </c>
      <c r="E652" s="132">
        <v>6</v>
      </c>
      <c r="F652" s="132">
        <v>3</v>
      </c>
      <c r="G652" s="126">
        <v>1649056</v>
      </c>
      <c r="H652" s="126" t="s">
        <v>231</v>
      </c>
      <c r="I652" s="126" t="s">
        <v>232</v>
      </c>
      <c r="J652" s="126" t="s">
        <v>188</v>
      </c>
      <c r="K652" s="132">
        <v>3</v>
      </c>
    </row>
    <row r="653" spans="1:11" x14ac:dyDescent="0.35">
      <c r="A653" s="126" t="s">
        <v>31</v>
      </c>
      <c r="B653" s="127">
        <v>47571</v>
      </c>
      <c r="C653" s="126" t="s">
        <v>946</v>
      </c>
      <c r="D653" s="126" t="s">
        <v>404</v>
      </c>
      <c r="E653" s="132">
        <v>6</v>
      </c>
      <c r="F653" s="132">
        <v>4</v>
      </c>
      <c r="G653" s="126">
        <v>1358221</v>
      </c>
      <c r="H653" s="126" t="s">
        <v>233</v>
      </c>
      <c r="I653" s="126" t="s">
        <v>234</v>
      </c>
      <c r="J653" s="126" t="s">
        <v>159</v>
      </c>
      <c r="K653" s="132">
        <v>3</v>
      </c>
    </row>
    <row r="654" spans="1:11" x14ac:dyDescent="0.35">
      <c r="A654" s="126" t="s">
        <v>31</v>
      </c>
      <c r="B654" s="127">
        <v>47571</v>
      </c>
      <c r="C654" s="126" t="s">
        <v>946</v>
      </c>
      <c r="D654" s="126" t="s">
        <v>404</v>
      </c>
      <c r="E654" s="132">
        <v>6</v>
      </c>
      <c r="F654" s="132">
        <v>5</v>
      </c>
      <c r="G654" s="126">
        <v>501731</v>
      </c>
      <c r="H654" s="126" t="s">
        <v>140</v>
      </c>
      <c r="I654" s="126" t="s">
        <v>945</v>
      </c>
      <c r="J654" s="126" t="s">
        <v>938</v>
      </c>
      <c r="K654" s="132">
        <v>3</v>
      </c>
    </row>
    <row r="655" spans="1:11" x14ac:dyDescent="0.35">
      <c r="A655" s="126" t="s">
        <v>31</v>
      </c>
      <c r="B655" s="127">
        <v>47571</v>
      </c>
      <c r="C655" s="126" t="s">
        <v>946</v>
      </c>
      <c r="D655" s="126" t="s">
        <v>404</v>
      </c>
      <c r="E655" s="132">
        <v>6</v>
      </c>
      <c r="F655" s="132">
        <v>6</v>
      </c>
      <c r="G655" s="126">
        <v>2086331</v>
      </c>
      <c r="H655" s="126" t="s">
        <v>134</v>
      </c>
      <c r="I655" s="126" t="s">
        <v>212</v>
      </c>
      <c r="J655" s="126" t="s">
        <v>143</v>
      </c>
      <c r="K655" s="132">
        <v>3</v>
      </c>
    </row>
    <row r="656" spans="1:11" x14ac:dyDescent="0.35">
      <c r="A656" s="126" t="s">
        <v>31</v>
      </c>
      <c r="B656" s="127">
        <v>47571</v>
      </c>
      <c r="C656" s="126" t="s">
        <v>946</v>
      </c>
      <c r="D656" s="126" t="s">
        <v>404</v>
      </c>
      <c r="E656" s="132">
        <v>6</v>
      </c>
      <c r="F656" s="132">
        <v>7</v>
      </c>
      <c r="G656" s="126">
        <v>2232543</v>
      </c>
      <c r="H656" s="126" t="s">
        <v>140</v>
      </c>
      <c r="I656" s="126" t="s">
        <v>156</v>
      </c>
      <c r="J656" s="126" t="s">
        <v>542</v>
      </c>
      <c r="K656" s="132">
        <v>3</v>
      </c>
    </row>
    <row r="657" spans="1:11" x14ac:dyDescent="0.35">
      <c r="A657" s="126" t="s">
        <v>31</v>
      </c>
      <c r="B657" s="127">
        <v>47571</v>
      </c>
      <c r="C657" s="126" t="s">
        <v>946</v>
      </c>
      <c r="D657" s="126" t="s">
        <v>404</v>
      </c>
      <c r="E657" s="132">
        <v>6</v>
      </c>
      <c r="F657" s="132">
        <v>8</v>
      </c>
      <c r="G657" s="126">
        <v>1643327</v>
      </c>
      <c r="H657" s="126" t="s">
        <v>134</v>
      </c>
      <c r="I657" s="126" t="s">
        <v>855</v>
      </c>
      <c r="J657" s="126" t="s">
        <v>531</v>
      </c>
      <c r="K657" s="132">
        <v>3</v>
      </c>
    </row>
    <row r="658" spans="1:11" x14ac:dyDescent="0.35">
      <c r="A658" s="126" t="s">
        <v>31</v>
      </c>
      <c r="B658" s="127">
        <v>47571</v>
      </c>
      <c r="C658" s="126" t="s">
        <v>946</v>
      </c>
      <c r="D658" s="126" t="s">
        <v>404</v>
      </c>
      <c r="E658" s="132">
        <v>6</v>
      </c>
      <c r="F658" s="132">
        <v>9</v>
      </c>
      <c r="G658" s="126">
        <v>1497571</v>
      </c>
      <c r="H658" s="126" t="s">
        <v>1105</v>
      </c>
      <c r="I658" s="126" t="s">
        <v>1104</v>
      </c>
      <c r="J658" s="126" t="s">
        <v>168</v>
      </c>
      <c r="K658" s="132">
        <v>3</v>
      </c>
    </row>
    <row r="659" spans="1:11" x14ac:dyDescent="0.35">
      <c r="A659" s="126" t="s">
        <v>31</v>
      </c>
      <c r="B659" s="127">
        <v>47571</v>
      </c>
      <c r="C659" s="126" t="s">
        <v>946</v>
      </c>
      <c r="D659" s="126" t="s">
        <v>404</v>
      </c>
      <c r="E659" s="132">
        <v>6</v>
      </c>
      <c r="F659" s="132">
        <v>10</v>
      </c>
      <c r="G659" s="126">
        <v>1565396</v>
      </c>
      <c r="H659" s="126" t="s">
        <v>1373</v>
      </c>
      <c r="I659" s="126" t="s">
        <v>1374</v>
      </c>
      <c r="J659" s="126" t="s">
        <v>235</v>
      </c>
      <c r="K659" s="132">
        <v>3</v>
      </c>
    </row>
    <row r="660" spans="1:11" x14ac:dyDescent="0.35">
      <c r="A660" s="126" t="s">
        <v>39</v>
      </c>
      <c r="B660" s="127">
        <v>47609</v>
      </c>
      <c r="C660" s="126" t="s">
        <v>930</v>
      </c>
      <c r="D660" s="126" t="s">
        <v>404</v>
      </c>
      <c r="E660" s="132">
        <v>6</v>
      </c>
      <c r="F660" s="132">
        <v>1</v>
      </c>
      <c r="G660" s="126">
        <v>3017942</v>
      </c>
      <c r="H660" s="126" t="s">
        <v>146</v>
      </c>
      <c r="I660" s="126" t="s">
        <v>1230</v>
      </c>
      <c r="J660" s="126" t="s">
        <v>342</v>
      </c>
      <c r="K660" s="132">
        <v>4</v>
      </c>
    </row>
    <row r="661" spans="1:11" x14ac:dyDescent="0.35">
      <c r="A661" s="126" t="s">
        <v>39</v>
      </c>
      <c r="B661" s="127">
        <v>47609</v>
      </c>
      <c r="C661" s="126" t="s">
        <v>930</v>
      </c>
      <c r="D661" s="126" t="s">
        <v>404</v>
      </c>
      <c r="E661" s="132">
        <v>6</v>
      </c>
      <c r="F661" s="132">
        <v>2</v>
      </c>
      <c r="G661" s="126">
        <v>2383942</v>
      </c>
      <c r="H661" s="126" t="s">
        <v>152</v>
      </c>
      <c r="I661" s="126" t="s">
        <v>892</v>
      </c>
      <c r="J661" s="126" t="s">
        <v>354</v>
      </c>
      <c r="K661" s="132">
        <v>4</v>
      </c>
    </row>
    <row r="662" spans="1:11" x14ac:dyDescent="0.35">
      <c r="A662" s="126" t="s">
        <v>39</v>
      </c>
      <c r="B662" s="127">
        <v>47609</v>
      </c>
      <c r="C662" s="126" t="s">
        <v>930</v>
      </c>
      <c r="D662" s="126" t="s">
        <v>404</v>
      </c>
      <c r="E662" s="132">
        <v>6</v>
      </c>
      <c r="F662" s="132">
        <v>3</v>
      </c>
      <c r="G662" s="126">
        <v>1437096</v>
      </c>
      <c r="H662" s="126" t="s">
        <v>198</v>
      </c>
      <c r="I662" s="126" t="s">
        <v>866</v>
      </c>
      <c r="J662" s="126" t="s">
        <v>867</v>
      </c>
      <c r="K662" s="132">
        <v>4</v>
      </c>
    </row>
    <row r="663" spans="1:11" x14ac:dyDescent="0.35">
      <c r="A663" s="126" t="s">
        <v>39</v>
      </c>
      <c r="B663" s="127">
        <v>47609</v>
      </c>
      <c r="C663" s="126" t="s">
        <v>930</v>
      </c>
      <c r="D663" s="126" t="s">
        <v>404</v>
      </c>
      <c r="E663" s="132">
        <v>6</v>
      </c>
      <c r="F663" s="132">
        <v>4</v>
      </c>
      <c r="G663" s="126">
        <v>1745804</v>
      </c>
      <c r="H663" s="126" t="s">
        <v>642</v>
      </c>
      <c r="I663" s="126" t="s">
        <v>759</v>
      </c>
      <c r="J663" s="126" t="s">
        <v>355</v>
      </c>
      <c r="K663" s="132">
        <v>4</v>
      </c>
    </row>
    <row r="664" spans="1:11" x14ac:dyDescent="0.35">
      <c r="A664" s="126" t="s">
        <v>39</v>
      </c>
      <c r="B664" s="127">
        <v>47609</v>
      </c>
      <c r="C664" s="126" t="s">
        <v>930</v>
      </c>
      <c r="D664" s="126" t="s">
        <v>404</v>
      </c>
      <c r="E664" s="132">
        <v>6</v>
      </c>
      <c r="F664" s="132">
        <v>5</v>
      </c>
      <c r="G664" s="126">
        <v>573190</v>
      </c>
      <c r="H664" s="126" t="s">
        <v>704</v>
      </c>
      <c r="I664" s="126" t="s">
        <v>905</v>
      </c>
      <c r="J664" s="126" t="s">
        <v>189</v>
      </c>
      <c r="K664" s="132">
        <v>4</v>
      </c>
    </row>
    <row r="665" spans="1:11" x14ac:dyDescent="0.35">
      <c r="A665" s="126" t="s">
        <v>39</v>
      </c>
      <c r="B665" s="127">
        <v>47609</v>
      </c>
      <c r="C665" s="126" t="s">
        <v>930</v>
      </c>
      <c r="D665" s="126" t="s">
        <v>404</v>
      </c>
      <c r="E665" s="132">
        <v>6</v>
      </c>
      <c r="F665" s="132">
        <v>6</v>
      </c>
      <c r="G665" s="126">
        <v>1686092</v>
      </c>
      <c r="H665" s="126" t="s">
        <v>746</v>
      </c>
      <c r="I665" s="126" t="s">
        <v>234</v>
      </c>
      <c r="J665" s="126" t="s">
        <v>353</v>
      </c>
      <c r="K665" s="132">
        <v>4</v>
      </c>
    </row>
    <row r="666" spans="1:11" x14ac:dyDescent="0.35">
      <c r="A666" s="126" t="s">
        <v>39</v>
      </c>
      <c r="B666" s="127">
        <v>47609</v>
      </c>
      <c r="C666" s="126" t="s">
        <v>930</v>
      </c>
      <c r="D666" s="126" t="s">
        <v>404</v>
      </c>
      <c r="E666" s="132">
        <v>6</v>
      </c>
      <c r="F666" s="132">
        <v>7</v>
      </c>
      <c r="G666" s="126">
        <v>2185603</v>
      </c>
      <c r="H666" s="126" t="s">
        <v>906</v>
      </c>
      <c r="I666" s="126" t="s">
        <v>137</v>
      </c>
      <c r="J666" s="126" t="s">
        <v>264</v>
      </c>
      <c r="K666" s="132">
        <v>4</v>
      </c>
    </row>
    <row r="667" spans="1:11" x14ac:dyDescent="0.35">
      <c r="A667" s="126" t="s">
        <v>39</v>
      </c>
      <c r="B667" s="127">
        <v>47609</v>
      </c>
      <c r="C667" s="126" t="s">
        <v>930</v>
      </c>
      <c r="D667" s="126" t="s">
        <v>404</v>
      </c>
      <c r="E667" s="132">
        <v>6</v>
      </c>
      <c r="F667" s="132">
        <v>8</v>
      </c>
      <c r="G667" s="126">
        <v>1503262</v>
      </c>
      <c r="H667" s="126" t="s">
        <v>868</v>
      </c>
      <c r="I667" s="126" t="s">
        <v>869</v>
      </c>
      <c r="J667" s="126" t="s">
        <v>358</v>
      </c>
      <c r="K667" s="132">
        <v>4</v>
      </c>
    </row>
    <row r="668" spans="1:11" x14ac:dyDescent="0.35">
      <c r="A668" s="126" t="s">
        <v>59</v>
      </c>
      <c r="B668" s="127">
        <v>47612</v>
      </c>
      <c r="C668" s="126" t="s">
        <v>982</v>
      </c>
      <c r="D668" s="126" t="s">
        <v>404</v>
      </c>
      <c r="E668" s="132">
        <v>7</v>
      </c>
      <c r="F668" s="132">
        <v>10</v>
      </c>
      <c r="G668" s="126">
        <v>1581442</v>
      </c>
      <c r="H668" s="126" t="s">
        <v>222</v>
      </c>
      <c r="I668" s="126" t="s">
        <v>439</v>
      </c>
      <c r="J668" s="126" t="s">
        <v>221</v>
      </c>
      <c r="K668" s="132">
        <v>1</v>
      </c>
    </row>
    <row r="669" spans="1:11" x14ac:dyDescent="0.35">
      <c r="A669" s="126" t="s">
        <v>59</v>
      </c>
      <c r="B669" s="127">
        <v>47612</v>
      </c>
      <c r="C669" s="126" t="s">
        <v>982</v>
      </c>
      <c r="D669" s="126" t="s">
        <v>404</v>
      </c>
      <c r="E669" s="132">
        <v>7</v>
      </c>
      <c r="F669" s="132">
        <v>11</v>
      </c>
      <c r="G669" s="126">
        <v>2400060</v>
      </c>
      <c r="H669" s="126" t="s">
        <v>238</v>
      </c>
      <c r="I669" s="126" t="s">
        <v>212</v>
      </c>
      <c r="J669" s="126" t="s">
        <v>239</v>
      </c>
      <c r="K669" s="132">
        <v>1</v>
      </c>
    </row>
    <row r="670" spans="1:11" x14ac:dyDescent="0.35">
      <c r="A670" s="126" t="s">
        <v>59</v>
      </c>
      <c r="B670" s="127">
        <v>47612</v>
      </c>
      <c r="C670" s="126" t="s">
        <v>982</v>
      </c>
      <c r="D670" s="126" t="s">
        <v>404</v>
      </c>
      <c r="E670" s="132">
        <v>7</v>
      </c>
      <c r="F670" s="132">
        <v>12</v>
      </c>
      <c r="G670" s="126">
        <v>2913394</v>
      </c>
      <c r="H670" s="126" t="s">
        <v>385</v>
      </c>
      <c r="I670" s="126" t="s">
        <v>171</v>
      </c>
      <c r="J670" s="126" t="s">
        <v>299</v>
      </c>
      <c r="K670" s="132">
        <v>1</v>
      </c>
    </row>
    <row r="671" spans="1:11" x14ac:dyDescent="0.35">
      <c r="A671" s="126" t="s">
        <v>59</v>
      </c>
      <c r="B671" s="127">
        <v>47612</v>
      </c>
      <c r="C671" s="126" t="s">
        <v>982</v>
      </c>
      <c r="D671" s="126" t="s">
        <v>404</v>
      </c>
      <c r="E671" s="132">
        <v>7</v>
      </c>
      <c r="F671" s="132">
        <v>13</v>
      </c>
      <c r="G671" s="126">
        <v>2251364</v>
      </c>
      <c r="H671" s="126" t="s">
        <v>225</v>
      </c>
      <c r="I671" s="126" t="s">
        <v>226</v>
      </c>
      <c r="J671" s="126" t="s">
        <v>189</v>
      </c>
      <c r="K671" s="132">
        <v>1</v>
      </c>
    </row>
    <row r="672" spans="1:11" x14ac:dyDescent="0.35">
      <c r="A672" s="126" t="s">
        <v>59</v>
      </c>
      <c r="B672" s="127">
        <v>47612</v>
      </c>
      <c r="C672" s="126" t="s">
        <v>982</v>
      </c>
      <c r="D672" s="126" t="s">
        <v>404</v>
      </c>
      <c r="E672" s="132">
        <v>7</v>
      </c>
      <c r="F672" s="132">
        <v>14</v>
      </c>
      <c r="G672" s="126">
        <v>1871696</v>
      </c>
      <c r="H672" s="126" t="s">
        <v>814</v>
      </c>
      <c r="I672" s="126" t="s">
        <v>815</v>
      </c>
      <c r="J672" s="126" t="s">
        <v>239</v>
      </c>
      <c r="K672" s="132">
        <v>1</v>
      </c>
    </row>
    <row r="673" spans="1:11" x14ac:dyDescent="0.35">
      <c r="A673" s="126" t="s">
        <v>59</v>
      </c>
      <c r="B673" s="127">
        <v>47612</v>
      </c>
      <c r="C673" s="126" t="s">
        <v>982</v>
      </c>
      <c r="D673" s="126" t="s">
        <v>404</v>
      </c>
      <c r="E673" s="132">
        <v>7</v>
      </c>
      <c r="F673" s="132">
        <v>15</v>
      </c>
      <c r="G673" s="126">
        <v>3253125</v>
      </c>
      <c r="H673" s="126" t="s">
        <v>871</v>
      </c>
      <c r="I673" s="126" t="s">
        <v>872</v>
      </c>
      <c r="J673" s="126" t="s">
        <v>291</v>
      </c>
      <c r="K673" s="132">
        <v>1</v>
      </c>
    </row>
    <row r="674" spans="1:11" x14ac:dyDescent="0.35">
      <c r="A674" s="126" t="s">
        <v>59</v>
      </c>
      <c r="B674" s="127">
        <v>47612</v>
      </c>
      <c r="C674" s="126" t="s">
        <v>982</v>
      </c>
      <c r="D674" s="126" t="s">
        <v>404</v>
      </c>
      <c r="E674" s="132">
        <v>7</v>
      </c>
      <c r="F674" s="132">
        <v>16</v>
      </c>
      <c r="G674" s="126">
        <v>3017197</v>
      </c>
      <c r="H674" s="126" t="s">
        <v>1127</v>
      </c>
      <c r="I674" s="126" t="s">
        <v>1126</v>
      </c>
      <c r="J674" s="126" t="s">
        <v>474</v>
      </c>
      <c r="K674" s="132">
        <v>1</v>
      </c>
    </row>
    <row r="675" spans="1:11" x14ac:dyDescent="0.35">
      <c r="A675" s="126" t="s">
        <v>59</v>
      </c>
      <c r="B675" s="127">
        <v>47612</v>
      </c>
      <c r="C675" s="126" t="s">
        <v>982</v>
      </c>
      <c r="D675" s="126" t="s">
        <v>404</v>
      </c>
      <c r="E675" s="132">
        <v>7</v>
      </c>
      <c r="F675" s="132">
        <v>17</v>
      </c>
      <c r="G675" s="126">
        <v>2352137</v>
      </c>
      <c r="H675" s="126" t="s">
        <v>147</v>
      </c>
      <c r="I675" s="126" t="s">
        <v>716</v>
      </c>
      <c r="J675" s="126" t="s">
        <v>1107</v>
      </c>
      <c r="K675" s="132">
        <v>1</v>
      </c>
    </row>
    <row r="676" spans="1:11" x14ac:dyDescent="0.35">
      <c r="A676" s="126" t="s">
        <v>59</v>
      </c>
      <c r="B676" s="127">
        <v>47612</v>
      </c>
      <c r="C676" s="126" t="s">
        <v>982</v>
      </c>
      <c r="D676" s="126" t="s">
        <v>404</v>
      </c>
      <c r="E676" s="132">
        <v>7</v>
      </c>
      <c r="F676" s="132">
        <v>18</v>
      </c>
      <c r="G676" s="126">
        <v>2157351</v>
      </c>
      <c r="H676" s="126" t="s">
        <v>205</v>
      </c>
      <c r="I676" s="126" t="s">
        <v>811</v>
      </c>
      <c r="J676" s="126" t="s">
        <v>292</v>
      </c>
      <c r="K676" s="132">
        <v>1</v>
      </c>
    </row>
    <row r="677" spans="1:11" x14ac:dyDescent="0.35">
      <c r="A677" s="126" t="s">
        <v>58</v>
      </c>
      <c r="B677" s="127">
        <v>47581</v>
      </c>
      <c r="C677" s="126" t="s">
        <v>1349</v>
      </c>
      <c r="D677" s="126" t="s">
        <v>404</v>
      </c>
      <c r="E677" s="132">
        <v>7</v>
      </c>
      <c r="F677" s="132">
        <v>1</v>
      </c>
      <c r="G677" s="126">
        <v>1574694</v>
      </c>
      <c r="H677" s="126" t="s">
        <v>421</v>
      </c>
      <c r="I677" s="126" t="s">
        <v>690</v>
      </c>
      <c r="J677" s="126" t="s">
        <v>143</v>
      </c>
      <c r="K677" s="132">
        <v>2</v>
      </c>
    </row>
    <row r="678" spans="1:11" x14ac:dyDescent="0.35">
      <c r="A678" s="126" t="s">
        <v>58</v>
      </c>
      <c r="B678" s="127">
        <v>60642</v>
      </c>
      <c r="C678" s="126" t="s">
        <v>1333</v>
      </c>
      <c r="D678" s="126" t="s">
        <v>404</v>
      </c>
      <c r="E678" s="132">
        <v>7</v>
      </c>
      <c r="F678" s="132">
        <v>1</v>
      </c>
      <c r="G678" s="126">
        <v>2256839</v>
      </c>
      <c r="H678" s="126" t="s">
        <v>130</v>
      </c>
      <c r="I678" s="126" t="s">
        <v>145</v>
      </c>
      <c r="J678" s="126" t="s">
        <v>127</v>
      </c>
      <c r="K678" s="132">
        <v>2</v>
      </c>
    </row>
    <row r="679" spans="1:11" x14ac:dyDescent="0.35">
      <c r="A679" s="126" t="s">
        <v>58</v>
      </c>
      <c r="B679" s="127">
        <v>47621</v>
      </c>
      <c r="C679" s="126" t="s">
        <v>1314</v>
      </c>
      <c r="D679" s="126" t="s">
        <v>404</v>
      </c>
      <c r="E679" s="132">
        <v>7</v>
      </c>
      <c r="F679" s="132">
        <v>1</v>
      </c>
      <c r="G679" s="126">
        <v>3021569</v>
      </c>
      <c r="H679" s="126" t="s">
        <v>256</v>
      </c>
      <c r="I679" s="126" t="s">
        <v>688</v>
      </c>
      <c r="J679" s="126" t="s">
        <v>441</v>
      </c>
      <c r="K679" s="132">
        <v>2</v>
      </c>
    </row>
    <row r="680" spans="1:11" x14ac:dyDescent="0.35">
      <c r="A680" s="126" t="s">
        <v>58</v>
      </c>
      <c r="B680" s="127">
        <v>60643</v>
      </c>
      <c r="C680" s="126" t="s">
        <v>1322</v>
      </c>
      <c r="D680" s="126" t="s">
        <v>404</v>
      </c>
      <c r="E680" s="132">
        <v>7</v>
      </c>
      <c r="F680" s="132">
        <v>1</v>
      </c>
      <c r="G680" s="126">
        <v>2507393</v>
      </c>
      <c r="H680" s="126" t="s">
        <v>830</v>
      </c>
      <c r="I680" s="126" t="s">
        <v>1390</v>
      </c>
      <c r="J680" s="126" t="s">
        <v>1341</v>
      </c>
      <c r="K680" s="132">
        <v>2</v>
      </c>
    </row>
    <row r="681" spans="1:11" x14ac:dyDescent="0.35">
      <c r="A681" s="126" t="s">
        <v>58</v>
      </c>
      <c r="B681" s="127">
        <v>47581</v>
      </c>
      <c r="C681" s="126" t="s">
        <v>1349</v>
      </c>
      <c r="D681" s="126" t="s">
        <v>404</v>
      </c>
      <c r="E681" s="132">
        <v>7</v>
      </c>
      <c r="F681" s="132">
        <v>2</v>
      </c>
      <c r="G681" s="126">
        <v>3295764</v>
      </c>
      <c r="H681" s="126" t="s">
        <v>146</v>
      </c>
      <c r="I681" s="126" t="s">
        <v>691</v>
      </c>
      <c r="J681" s="126" t="s">
        <v>128</v>
      </c>
      <c r="K681" s="132">
        <v>2</v>
      </c>
    </row>
    <row r="682" spans="1:11" x14ac:dyDescent="0.35">
      <c r="A682" s="126" t="s">
        <v>58</v>
      </c>
      <c r="B682" s="127">
        <v>60642</v>
      </c>
      <c r="C682" s="126" t="s">
        <v>1333</v>
      </c>
      <c r="D682" s="126" t="s">
        <v>404</v>
      </c>
      <c r="E682" s="132">
        <v>7</v>
      </c>
      <c r="F682" s="132">
        <v>2</v>
      </c>
      <c r="G682" s="126">
        <v>2941125</v>
      </c>
      <c r="H682" s="126" t="s">
        <v>683</v>
      </c>
      <c r="I682" s="126" t="s">
        <v>1391</v>
      </c>
      <c r="J682" s="126" t="s">
        <v>1341</v>
      </c>
      <c r="K682" s="132">
        <v>2</v>
      </c>
    </row>
    <row r="683" spans="1:11" x14ac:dyDescent="0.35">
      <c r="A683" s="126" t="s">
        <v>58</v>
      </c>
      <c r="B683" s="127">
        <v>47621</v>
      </c>
      <c r="C683" s="126" t="s">
        <v>1314</v>
      </c>
      <c r="D683" s="126" t="s">
        <v>404</v>
      </c>
      <c r="E683" s="132">
        <v>7</v>
      </c>
      <c r="F683" s="132">
        <v>2</v>
      </c>
      <c r="G683" s="126">
        <v>1615120</v>
      </c>
      <c r="H683" s="126" t="s">
        <v>1353</v>
      </c>
      <c r="I683" s="126" t="s">
        <v>1354</v>
      </c>
      <c r="J683" s="126" t="s">
        <v>1355</v>
      </c>
      <c r="K683" s="132">
        <v>2</v>
      </c>
    </row>
    <row r="684" spans="1:11" x14ac:dyDescent="0.35">
      <c r="A684" s="126" t="s">
        <v>58</v>
      </c>
      <c r="B684" s="127">
        <v>60643</v>
      </c>
      <c r="C684" s="126" t="s">
        <v>1322</v>
      </c>
      <c r="D684" s="126" t="s">
        <v>404</v>
      </c>
      <c r="E684" s="132">
        <v>7</v>
      </c>
      <c r="F684" s="132">
        <v>2</v>
      </c>
      <c r="G684" s="126">
        <v>2943594</v>
      </c>
      <c r="H684" s="126" t="s">
        <v>1340</v>
      </c>
      <c r="I684" s="126" t="s">
        <v>400</v>
      </c>
      <c r="J684" s="126" t="s">
        <v>1341</v>
      </c>
      <c r="K684" s="132">
        <v>2</v>
      </c>
    </row>
    <row r="685" spans="1:11" x14ac:dyDescent="0.35">
      <c r="A685" s="126" t="s">
        <v>58</v>
      </c>
      <c r="B685" s="127">
        <v>47621</v>
      </c>
      <c r="C685" s="126" t="s">
        <v>1314</v>
      </c>
      <c r="D685" s="126" t="s">
        <v>404</v>
      </c>
      <c r="E685" s="132">
        <v>7</v>
      </c>
      <c r="F685" s="132">
        <v>3</v>
      </c>
      <c r="G685" s="126">
        <v>1579381</v>
      </c>
      <c r="H685" s="126" t="s">
        <v>147</v>
      </c>
      <c r="I685" s="126" t="s">
        <v>685</v>
      </c>
      <c r="J685" s="126" t="s">
        <v>1107</v>
      </c>
      <c r="K685" s="132">
        <v>2</v>
      </c>
    </row>
    <row r="686" spans="1:11" x14ac:dyDescent="0.35">
      <c r="A686" s="126" t="s">
        <v>58</v>
      </c>
      <c r="B686" s="127">
        <v>60643</v>
      </c>
      <c r="C686" s="126" t="s">
        <v>1322</v>
      </c>
      <c r="D686" s="126" t="s">
        <v>404</v>
      </c>
      <c r="E686" s="132">
        <v>7</v>
      </c>
      <c r="F686" s="132">
        <v>3</v>
      </c>
      <c r="G686" s="126">
        <v>2916128</v>
      </c>
      <c r="H686" s="126" t="s">
        <v>977</v>
      </c>
      <c r="I686" s="126" t="s">
        <v>976</v>
      </c>
      <c r="J686" s="126" t="s">
        <v>978</v>
      </c>
      <c r="K686" s="132">
        <v>2</v>
      </c>
    </row>
    <row r="687" spans="1:11" x14ac:dyDescent="0.35">
      <c r="A687" s="126" t="s">
        <v>58</v>
      </c>
      <c r="B687" s="127">
        <v>47621</v>
      </c>
      <c r="C687" s="126" t="s">
        <v>1314</v>
      </c>
      <c r="D687" s="126" t="s">
        <v>404</v>
      </c>
      <c r="E687" s="132">
        <v>7</v>
      </c>
      <c r="F687" s="132">
        <v>4</v>
      </c>
      <c r="G687" s="126">
        <v>1668233</v>
      </c>
      <c r="H687" s="126" t="s">
        <v>686</v>
      </c>
      <c r="I687" s="126" t="s">
        <v>687</v>
      </c>
      <c r="J687" s="126" t="s">
        <v>132</v>
      </c>
      <c r="K687" s="132">
        <v>2</v>
      </c>
    </row>
    <row r="688" spans="1:11" x14ac:dyDescent="0.35">
      <c r="A688" s="126" t="s">
        <v>58</v>
      </c>
      <c r="B688" s="127">
        <v>47621</v>
      </c>
      <c r="C688" s="126" t="s">
        <v>1314</v>
      </c>
      <c r="D688" s="126" t="s">
        <v>404</v>
      </c>
      <c r="E688" s="132">
        <v>7</v>
      </c>
      <c r="F688" s="132">
        <v>5</v>
      </c>
      <c r="G688" s="126">
        <v>1957187</v>
      </c>
      <c r="H688" s="126" t="s">
        <v>1248</v>
      </c>
      <c r="I688" s="126" t="s">
        <v>1247</v>
      </c>
      <c r="J688" s="126" t="s">
        <v>127</v>
      </c>
      <c r="K688" s="132">
        <v>2</v>
      </c>
    </row>
    <row r="689" spans="1:11" x14ac:dyDescent="0.35">
      <c r="A689" s="126" t="s">
        <v>58</v>
      </c>
      <c r="B689" s="127">
        <v>47621</v>
      </c>
      <c r="C689" s="126" t="s">
        <v>1314</v>
      </c>
      <c r="D689" s="126" t="s">
        <v>404</v>
      </c>
      <c r="E689" s="132">
        <v>7</v>
      </c>
      <c r="F689" s="132">
        <v>6</v>
      </c>
      <c r="G689" s="126">
        <v>1514268</v>
      </c>
      <c r="H689" s="126" t="s">
        <v>422</v>
      </c>
      <c r="I689" s="126" t="s">
        <v>689</v>
      </c>
      <c r="J689" s="126" t="s">
        <v>132</v>
      </c>
      <c r="K689" s="132">
        <v>2</v>
      </c>
    </row>
    <row r="690" spans="1:11" x14ac:dyDescent="0.35">
      <c r="A690" s="126" t="s">
        <v>31</v>
      </c>
      <c r="B690" s="127">
        <v>47571</v>
      </c>
      <c r="C690" s="126" t="s">
        <v>946</v>
      </c>
      <c r="D690" s="126" t="s">
        <v>404</v>
      </c>
      <c r="E690" s="132">
        <v>7</v>
      </c>
      <c r="F690" s="132">
        <v>11</v>
      </c>
      <c r="G690" s="126">
        <v>517240</v>
      </c>
      <c r="H690" s="126" t="s">
        <v>1072</v>
      </c>
      <c r="I690" s="126" t="s">
        <v>640</v>
      </c>
      <c r="J690" s="126" t="s">
        <v>189</v>
      </c>
      <c r="K690" s="132">
        <v>3</v>
      </c>
    </row>
    <row r="691" spans="1:11" x14ac:dyDescent="0.35">
      <c r="A691" s="126" t="s">
        <v>31</v>
      </c>
      <c r="B691" s="127">
        <v>47571</v>
      </c>
      <c r="C691" s="126" t="s">
        <v>946</v>
      </c>
      <c r="D691" s="126" t="s">
        <v>404</v>
      </c>
      <c r="E691" s="132">
        <v>7</v>
      </c>
      <c r="F691" s="132">
        <v>12</v>
      </c>
      <c r="G691" s="126">
        <v>2233970</v>
      </c>
      <c r="H691" s="126" t="s">
        <v>237</v>
      </c>
      <c r="I691" s="126" t="s">
        <v>854</v>
      </c>
      <c r="J691" s="126" t="s">
        <v>161</v>
      </c>
      <c r="K691" s="132">
        <v>3</v>
      </c>
    </row>
    <row r="692" spans="1:11" x14ac:dyDescent="0.35">
      <c r="A692" s="126" t="s">
        <v>31</v>
      </c>
      <c r="B692" s="127">
        <v>47571</v>
      </c>
      <c r="C692" s="126" t="s">
        <v>946</v>
      </c>
      <c r="D692" s="126" t="s">
        <v>404</v>
      </c>
      <c r="E692" s="132">
        <v>7</v>
      </c>
      <c r="F692" s="132">
        <v>13</v>
      </c>
      <c r="G692" s="126">
        <v>2694555</v>
      </c>
      <c r="H692" s="126" t="s">
        <v>340</v>
      </c>
      <c r="I692" s="126" t="s">
        <v>191</v>
      </c>
      <c r="J692" s="126" t="s">
        <v>161</v>
      </c>
      <c r="K692" s="132">
        <v>3</v>
      </c>
    </row>
    <row r="693" spans="1:11" x14ac:dyDescent="0.35">
      <c r="A693" s="126" t="s">
        <v>31</v>
      </c>
      <c r="B693" s="127">
        <v>47571</v>
      </c>
      <c r="C693" s="126" t="s">
        <v>946</v>
      </c>
      <c r="D693" s="126" t="s">
        <v>404</v>
      </c>
      <c r="E693" s="132">
        <v>7</v>
      </c>
      <c r="F693" s="132">
        <v>14</v>
      </c>
      <c r="G693" s="126">
        <v>1652398</v>
      </c>
      <c r="H693" s="126" t="s">
        <v>236</v>
      </c>
      <c r="I693" s="126" t="s">
        <v>778</v>
      </c>
      <c r="J693" s="126" t="s">
        <v>189</v>
      </c>
      <c r="K693" s="132">
        <v>3</v>
      </c>
    </row>
    <row r="694" spans="1:11" x14ac:dyDescent="0.35">
      <c r="A694" s="126" t="s">
        <v>31</v>
      </c>
      <c r="B694" s="127">
        <v>47571</v>
      </c>
      <c r="C694" s="126" t="s">
        <v>946</v>
      </c>
      <c r="D694" s="126" t="s">
        <v>404</v>
      </c>
      <c r="E694" s="132">
        <v>7</v>
      </c>
      <c r="F694" s="132">
        <v>15</v>
      </c>
      <c r="G694" s="126">
        <v>3077171</v>
      </c>
      <c r="H694" s="126" t="s">
        <v>1195</v>
      </c>
      <c r="I694" s="126" t="s">
        <v>1017</v>
      </c>
      <c r="J694" s="126" t="s">
        <v>531</v>
      </c>
      <c r="K694" s="132">
        <v>3</v>
      </c>
    </row>
    <row r="695" spans="1:11" x14ac:dyDescent="0.35">
      <c r="A695" s="126" t="s">
        <v>31</v>
      </c>
      <c r="B695" s="127">
        <v>47571</v>
      </c>
      <c r="C695" s="126" t="s">
        <v>946</v>
      </c>
      <c r="D695" s="126" t="s">
        <v>404</v>
      </c>
      <c r="E695" s="132">
        <v>7</v>
      </c>
      <c r="F695" s="132">
        <v>16</v>
      </c>
      <c r="G695" s="126">
        <v>548499</v>
      </c>
      <c r="H695" s="126" t="s">
        <v>708</v>
      </c>
      <c r="I695" s="126" t="s">
        <v>896</v>
      </c>
      <c r="J695" s="126" t="s">
        <v>531</v>
      </c>
      <c r="K695" s="132">
        <v>3</v>
      </c>
    </row>
    <row r="696" spans="1:11" x14ac:dyDescent="0.35">
      <c r="A696" s="126" t="s">
        <v>31</v>
      </c>
      <c r="B696" s="127">
        <v>47571</v>
      </c>
      <c r="C696" s="126" t="s">
        <v>946</v>
      </c>
      <c r="D696" s="126" t="s">
        <v>404</v>
      </c>
      <c r="E696" s="132">
        <v>7</v>
      </c>
      <c r="F696" s="132">
        <v>17</v>
      </c>
      <c r="G696" s="126">
        <v>1458745</v>
      </c>
      <c r="H696" s="126" t="s">
        <v>241</v>
      </c>
      <c r="I696" s="126" t="s">
        <v>822</v>
      </c>
      <c r="J696" s="126" t="s">
        <v>425</v>
      </c>
      <c r="K696" s="132">
        <v>3</v>
      </c>
    </row>
    <row r="697" spans="1:11" x14ac:dyDescent="0.35">
      <c r="A697" s="126" t="s">
        <v>31</v>
      </c>
      <c r="B697" s="127">
        <v>47571</v>
      </c>
      <c r="C697" s="126" t="s">
        <v>946</v>
      </c>
      <c r="D697" s="126" t="s">
        <v>404</v>
      </c>
      <c r="E697" s="132">
        <v>7</v>
      </c>
      <c r="F697" s="132">
        <v>18</v>
      </c>
      <c r="G697" s="126">
        <v>1546977</v>
      </c>
      <c r="H697" s="126" t="s">
        <v>437</v>
      </c>
      <c r="I697" s="126" t="s">
        <v>438</v>
      </c>
      <c r="J697" s="126" t="s">
        <v>235</v>
      </c>
      <c r="K697" s="132">
        <v>3</v>
      </c>
    </row>
    <row r="698" spans="1:11" x14ac:dyDescent="0.35">
      <c r="A698" s="126" t="s">
        <v>31</v>
      </c>
      <c r="B698" s="127">
        <v>47571</v>
      </c>
      <c r="C698" s="126" t="s">
        <v>946</v>
      </c>
      <c r="D698" s="126" t="s">
        <v>404</v>
      </c>
      <c r="E698" s="132">
        <v>7</v>
      </c>
      <c r="F698" s="132">
        <v>19</v>
      </c>
      <c r="G698" s="126">
        <v>1683432</v>
      </c>
      <c r="H698" s="126" t="s">
        <v>241</v>
      </c>
      <c r="I698" s="126" t="s">
        <v>138</v>
      </c>
      <c r="J698" s="126" t="s">
        <v>159</v>
      </c>
      <c r="K698" s="132">
        <v>3</v>
      </c>
    </row>
    <row r="699" spans="1:11" x14ac:dyDescent="0.35">
      <c r="A699" s="126" t="s">
        <v>31</v>
      </c>
      <c r="B699" s="127">
        <v>47571</v>
      </c>
      <c r="C699" s="126" t="s">
        <v>946</v>
      </c>
      <c r="D699" s="126" t="s">
        <v>404</v>
      </c>
      <c r="E699" s="132">
        <v>7</v>
      </c>
      <c r="F699" s="132">
        <v>20</v>
      </c>
      <c r="G699" s="126">
        <v>1702945</v>
      </c>
      <c r="H699" s="126" t="s">
        <v>1134</v>
      </c>
      <c r="I699" s="126" t="s">
        <v>1133</v>
      </c>
      <c r="J699" s="126" t="s">
        <v>1132</v>
      </c>
      <c r="K699" s="132">
        <v>3</v>
      </c>
    </row>
    <row r="700" spans="1:11" x14ac:dyDescent="0.35">
      <c r="A700" s="126" t="s">
        <v>39</v>
      </c>
      <c r="B700" s="127">
        <v>47609</v>
      </c>
      <c r="C700" s="126" t="s">
        <v>930</v>
      </c>
      <c r="D700" s="126" t="s">
        <v>404</v>
      </c>
      <c r="E700" s="132">
        <v>7</v>
      </c>
      <c r="F700" s="132">
        <v>9</v>
      </c>
      <c r="G700" s="126">
        <v>2171844</v>
      </c>
      <c r="H700" s="126" t="s">
        <v>185</v>
      </c>
      <c r="I700" s="126" t="s">
        <v>729</v>
      </c>
      <c r="J700" s="126" t="s">
        <v>342</v>
      </c>
      <c r="K700" s="132">
        <v>4</v>
      </c>
    </row>
    <row r="701" spans="1:11" x14ac:dyDescent="0.35">
      <c r="A701" s="126" t="s">
        <v>39</v>
      </c>
      <c r="B701" s="127">
        <v>47609</v>
      </c>
      <c r="C701" s="126" t="s">
        <v>930</v>
      </c>
      <c r="D701" s="126" t="s">
        <v>404</v>
      </c>
      <c r="E701" s="132">
        <v>7</v>
      </c>
      <c r="F701" s="132">
        <v>10</v>
      </c>
      <c r="G701" s="126">
        <v>3195350</v>
      </c>
      <c r="H701" s="126" t="s">
        <v>659</v>
      </c>
      <c r="I701" s="126" t="s">
        <v>1249</v>
      </c>
      <c r="J701" s="126" t="s">
        <v>698</v>
      </c>
      <c r="K701" s="132">
        <v>4</v>
      </c>
    </row>
    <row r="702" spans="1:11" x14ac:dyDescent="0.35">
      <c r="A702" s="126" t="s">
        <v>39</v>
      </c>
      <c r="B702" s="127">
        <v>47609</v>
      </c>
      <c r="C702" s="126" t="s">
        <v>930</v>
      </c>
      <c r="D702" s="126" t="s">
        <v>404</v>
      </c>
      <c r="E702" s="132">
        <v>7</v>
      </c>
      <c r="F702" s="132">
        <v>11</v>
      </c>
      <c r="G702" s="126">
        <v>1656056</v>
      </c>
      <c r="H702" s="126" t="s">
        <v>356</v>
      </c>
      <c r="I702" s="126" t="s">
        <v>904</v>
      </c>
      <c r="J702" s="126" t="s">
        <v>264</v>
      </c>
      <c r="K702" s="132">
        <v>4</v>
      </c>
    </row>
    <row r="703" spans="1:11" x14ac:dyDescent="0.35">
      <c r="A703" s="126" t="s">
        <v>39</v>
      </c>
      <c r="B703" s="127">
        <v>47609</v>
      </c>
      <c r="C703" s="126" t="s">
        <v>930</v>
      </c>
      <c r="D703" s="126" t="s">
        <v>404</v>
      </c>
      <c r="E703" s="132">
        <v>7</v>
      </c>
      <c r="F703" s="132">
        <v>12</v>
      </c>
      <c r="G703" s="126">
        <v>1774483</v>
      </c>
      <c r="H703" s="126" t="s">
        <v>902</v>
      </c>
      <c r="I703" s="126" t="s">
        <v>903</v>
      </c>
      <c r="J703" s="126" t="s">
        <v>354</v>
      </c>
      <c r="K703" s="132">
        <v>4</v>
      </c>
    </row>
    <row r="704" spans="1:11" x14ac:dyDescent="0.35">
      <c r="A704" s="126" t="s">
        <v>39</v>
      </c>
      <c r="B704" s="127">
        <v>47609</v>
      </c>
      <c r="C704" s="126" t="s">
        <v>930</v>
      </c>
      <c r="D704" s="126" t="s">
        <v>404</v>
      </c>
      <c r="E704" s="132">
        <v>7</v>
      </c>
      <c r="F704" s="132">
        <v>13</v>
      </c>
      <c r="G704" s="126">
        <v>329382</v>
      </c>
      <c r="H704" s="126" t="s">
        <v>173</v>
      </c>
      <c r="I704" s="126" t="s">
        <v>1229</v>
      </c>
      <c r="J704" s="126" t="s">
        <v>342</v>
      </c>
      <c r="K704" s="132">
        <v>4</v>
      </c>
    </row>
    <row r="705" spans="1:11" x14ac:dyDescent="0.35">
      <c r="A705" s="126" t="s">
        <v>39</v>
      </c>
      <c r="B705" s="127">
        <v>47609</v>
      </c>
      <c r="C705" s="126" t="s">
        <v>930</v>
      </c>
      <c r="D705" s="126" t="s">
        <v>404</v>
      </c>
      <c r="E705" s="132">
        <v>7</v>
      </c>
      <c r="F705" s="132">
        <v>14</v>
      </c>
      <c r="G705" s="126">
        <v>1644828</v>
      </c>
      <c r="H705" s="126" t="s">
        <v>278</v>
      </c>
      <c r="I705" s="126" t="s">
        <v>1001</v>
      </c>
      <c r="J705" s="126" t="s">
        <v>1002</v>
      </c>
      <c r="K705" s="132">
        <v>4</v>
      </c>
    </row>
    <row r="706" spans="1:11" x14ac:dyDescent="0.35">
      <c r="A706" s="126" t="s">
        <v>39</v>
      </c>
      <c r="B706" s="127">
        <v>47609</v>
      </c>
      <c r="C706" s="126" t="s">
        <v>930</v>
      </c>
      <c r="D706" s="126" t="s">
        <v>404</v>
      </c>
      <c r="E706" s="132">
        <v>7</v>
      </c>
      <c r="F706" s="132">
        <v>15</v>
      </c>
      <c r="G706" s="126">
        <v>515733</v>
      </c>
      <c r="H706" s="126" t="s">
        <v>865</v>
      </c>
      <c r="I706" s="126" t="s">
        <v>622</v>
      </c>
      <c r="J706" s="126" t="s">
        <v>342</v>
      </c>
      <c r="K706" s="132">
        <v>4</v>
      </c>
    </row>
    <row r="707" spans="1:11" x14ac:dyDescent="0.35">
      <c r="A707" s="126" t="s">
        <v>39</v>
      </c>
      <c r="B707" s="127">
        <v>47609</v>
      </c>
      <c r="C707" s="126" t="s">
        <v>930</v>
      </c>
      <c r="D707" s="126" t="s">
        <v>404</v>
      </c>
      <c r="E707" s="132">
        <v>7</v>
      </c>
      <c r="F707" s="132">
        <v>16</v>
      </c>
      <c r="G707" s="126">
        <v>1910584</v>
      </c>
      <c r="H707" s="126" t="s">
        <v>144</v>
      </c>
      <c r="I707" s="126" t="s">
        <v>745</v>
      </c>
      <c r="J707" s="126" t="s">
        <v>354</v>
      </c>
      <c r="K707" s="132">
        <v>4</v>
      </c>
    </row>
    <row r="708" spans="1:11" x14ac:dyDescent="0.35">
      <c r="A708" s="126" t="s">
        <v>59</v>
      </c>
      <c r="B708" s="127">
        <v>47595</v>
      </c>
      <c r="C708" s="126" t="s">
        <v>923</v>
      </c>
      <c r="D708" s="126" t="s">
        <v>404</v>
      </c>
      <c r="E708" s="132">
        <v>8</v>
      </c>
      <c r="F708" s="132">
        <v>1</v>
      </c>
      <c r="G708" s="126">
        <v>1475471</v>
      </c>
      <c r="H708" s="126" t="s">
        <v>873</v>
      </c>
      <c r="I708" s="126" t="s">
        <v>874</v>
      </c>
      <c r="J708" s="126" t="s">
        <v>291</v>
      </c>
      <c r="K708" s="132">
        <v>1</v>
      </c>
    </row>
    <row r="709" spans="1:11" x14ac:dyDescent="0.35">
      <c r="A709" s="126" t="s">
        <v>59</v>
      </c>
      <c r="B709" s="127">
        <v>47595</v>
      </c>
      <c r="C709" s="126" t="s">
        <v>923</v>
      </c>
      <c r="D709" s="126" t="s">
        <v>404</v>
      </c>
      <c r="E709" s="132">
        <v>8</v>
      </c>
      <c r="F709" s="132">
        <v>2</v>
      </c>
      <c r="G709" s="126">
        <v>1643327</v>
      </c>
      <c r="H709" s="126" t="s">
        <v>134</v>
      </c>
      <c r="I709" s="126" t="s">
        <v>855</v>
      </c>
      <c r="J709" s="126" t="s">
        <v>531</v>
      </c>
      <c r="K709" s="132">
        <v>1</v>
      </c>
    </row>
    <row r="710" spans="1:11" x14ac:dyDescent="0.35">
      <c r="A710" s="126" t="s">
        <v>59</v>
      </c>
      <c r="B710" s="127">
        <v>47595</v>
      </c>
      <c r="C710" s="126" t="s">
        <v>923</v>
      </c>
      <c r="D710" s="126" t="s">
        <v>404</v>
      </c>
      <c r="E710" s="132">
        <v>8</v>
      </c>
      <c r="F710" s="132">
        <v>3</v>
      </c>
      <c r="G710" s="126">
        <v>1904106</v>
      </c>
      <c r="H710" s="126" t="s">
        <v>294</v>
      </c>
      <c r="I710" s="126" t="s">
        <v>834</v>
      </c>
      <c r="J710" s="126" t="s">
        <v>262</v>
      </c>
      <c r="K710" s="132">
        <v>1</v>
      </c>
    </row>
    <row r="711" spans="1:11" x14ac:dyDescent="0.35">
      <c r="A711" s="126" t="s">
        <v>59</v>
      </c>
      <c r="B711" s="127">
        <v>47595</v>
      </c>
      <c r="C711" s="126" t="s">
        <v>923</v>
      </c>
      <c r="D711" s="126" t="s">
        <v>404</v>
      </c>
      <c r="E711" s="132">
        <v>8</v>
      </c>
      <c r="F711" s="132">
        <v>4</v>
      </c>
      <c r="G711" s="126">
        <v>529475</v>
      </c>
      <c r="H711" s="126" t="s">
        <v>242</v>
      </c>
      <c r="I711" s="126" t="s">
        <v>243</v>
      </c>
      <c r="J711" s="126" t="s">
        <v>433</v>
      </c>
      <c r="K711" s="132">
        <v>1</v>
      </c>
    </row>
    <row r="712" spans="1:11" x14ac:dyDescent="0.35">
      <c r="A712" s="126" t="s">
        <v>59</v>
      </c>
      <c r="B712" s="127">
        <v>47595</v>
      </c>
      <c r="C712" s="126" t="s">
        <v>923</v>
      </c>
      <c r="D712" s="126" t="s">
        <v>404</v>
      </c>
      <c r="E712" s="132">
        <v>8</v>
      </c>
      <c r="F712" s="132">
        <v>5</v>
      </c>
      <c r="G712" s="126">
        <v>1862301</v>
      </c>
      <c r="H712" s="126" t="s">
        <v>840</v>
      </c>
      <c r="I712" s="126" t="s">
        <v>841</v>
      </c>
      <c r="J712" s="126" t="s">
        <v>531</v>
      </c>
      <c r="K712" s="132">
        <v>1</v>
      </c>
    </row>
    <row r="713" spans="1:11" x14ac:dyDescent="0.35">
      <c r="A713" s="126" t="s">
        <v>59</v>
      </c>
      <c r="B713" s="127">
        <v>47595</v>
      </c>
      <c r="C713" s="126" t="s">
        <v>923</v>
      </c>
      <c r="D713" s="126" t="s">
        <v>404</v>
      </c>
      <c r="E713" s="132">
        <v>8</v>
      </c>
      <c r="F713" s="132">
        <v>6</v>
      </c>
      <c r="G713" s="126">
        <v>3273918</v>
      </c>
      <c r="H713" s="126" t="s">
        <v>1377</v>
      </c>
      <c r="I713" s="126" t="s">
        <v>1378</v>
      </c>
      <c r="J713" s="126" t="s">
        <v>531</v>
      </c>
      <c r="K713" s="132">
        <v>1</v>
      </c>
    </row>
    <row r="714" spans="1:11" x14ac:dyDescent="0.35">
      <c r="A714" s="126" t="s">
        <v>59</v>
      </c>
      <c r="B714" s="127">
        <v>47595</v>
      </c>
      <c r="C714" s="126" t="s">
        <v>923</v>
      </c>
      <c r="D714" s="126" t="s">
        <v>404</v>
      </c>
      <c r="E714" s="132">
        <v>8</v>
      </c>
      <c r="F714" s="132">
        <v>7</v>
      </c>
      <c r="G714" s="126">
        <v>534992</v>
      </c>
      <c r="H714" s="126" t="s">
        <v>835</v>
      </c>
      <c r="I714" s="126" t="s">
        <v>836</v>
      </c>
      <c r="J714" s="126" t="s">
        <v>531</v>
      </c>
      <c r="K714" s="132">
        <v>1</v>
      </c>
    </row>
    <row r="715" spans="1:11" x14ac:dyDescent="0.35">
      <c r="A715" s="126" t="s">
        <v>59</v>
      </c>
      <c r="B715" s="127">
        <v>47595</v>
      </c>
      <c r="C715" s="126" t="s">
        <v>923</v>
      </c>
      <c r="D715" s="126" t="s">
        <v>404</v>
      </c>
      <c r="E715" s="132">
        <v>8</v>
      </c>
      <c r="F715" s="132">
        <v>8</v>
      </c>
      <c r="G715" s="126">
        <v>1743104</v>
      </c>
      <c r="H715" s="126" t="s">
        <v>334</v>
      </c>
      <c r="I715" s="126" t="s">
        <v>335</v>
      </c>
      <c r="J715" s="126" t="s">
        <v>235</v>
      </c>
      <c r="K715" s="132">
        <v>1</v>
      </c>
    </row>
    <row r="716" spans="1:11" x14ac:dyDescent="0.35">
      <c r="A716" s="126" t="s">
        <v>59</v>
      </c>
      <c r="B716" s="127">
        <v>47595</v>
      </c>
      <c r="C716" s="126" t="s">
        <v>923</v>
      </c>
      <c r="D716" s="126" t="s">
        <v>404</v>
      </c>
      <c r="E716" s="132">
        <v>8</v>
      </c>
      <c r="F716" s="132">
        <v>9</v>
      </c>
      <c r="G716" s="126">
        <v>548499</v>
      </c>
      <c r="H716" s="126" t="s">
        <v>708</v>
      </c>
      <c r="I716" s="126" t="s">
        <v>896</v>
      </c>
      <c r="J716" s="126" t="s">
        <v>531</v>
      </c>
      <c r="K716" s="132">
        <v>1</v>
      </c>
    </row>
    <row r="717" spans="1:11" x14ac:dyDescent="0.35">
      <c r="A717" s="126" t="s">
        <v>59</v>
      </c>
      <c r="B717" s="127">
        <v>47595</v>
      </c>
      <c r="C717" s="126" t="s">
        <v>923</v>
      </c>
      <c r="D717" s="126" t="s">
        <v>404</v>
      </c>
      <c r="E717" s="132">
        <v>8</v>
      </c>
      <c r="F717" s="132">
        <v>10</v>
      </c>
      <c r="G717" s="126">
        <v>2189941</v>
      </c>
      <c r="H717" s="126" t="s">
        <v>139</v>
      </c>
      <c r="I717" s="126" t="s">
        <v>875</v>
      </c>
      <c r="J717" s="126" t="s">
        <v>283</v>
      </c>
      <c r="K717" s="132">
        <v>1</v>
      </c>
    </row>
    <row r="718" spans="1:11" x14ac:dyDescent="0.35">
      <c r="A718" s="126" t="s">
        <v>59</v>
      </c>
      <c r="B718" s="127">
        <v>47595</v>
      </c>
      <c r="C718" s="126" t="s">
        <v>923</v>
      </c>
      <c r="D718" s="126" t="s">
        <v>404</v>
      </c>
      <c r="E718" s="132">
        <v>8</v>
      </c>
      <c r="F718" s="132">
        <v>11</v>
      </c>
      <c r="G718" s="126">
        <v>1539529</v>
      </c>
      <c r="H718" s="126" t="s">
        <v>428</v>
      </c>
      <c r="I718" s="126" t="s">
        <v>897</v>
      </c>
      <c r="J718" s="126" t="s">
        <v>436</v>
      </c>
      <c r="K718" s="132">
        <v>1</v>
      </c>
    </row>
    <row r="719" spans="1:11" x14ac:dyDescent="0.35">
      <c r="A719" s="126" t="s">
        <v>59</v>
      </c>
      <c r="B719" s="127">
        <v>47595</v>
      </c>
      <c r="C719" s="126" t="s">
        <v>923</v>
      </c>
      <c r="D719" s="126" t="s">
        <v>404</v>
      </c>
      <c r="E719" s="132">
        <v>8</v>
      </c>
      <c r="F719" s="132">
        <v>12</v>
      </c>
      <c r="G719" s="126">
        <v>2933143</v>
      </c>
      <c r="H719" s="126" t="s">
        <v>674</v>
      </c>
      <c r="I719" s="126" t="s">
        <v>435</v>
      </c>
      <c r="J719" s="126" t="s">
        <v>436</v>
      </c>
      <c r="K719" s="132">
        <v>1</v>
      </c>
    </row>
    <row r="720" spans="1:11" x14ac:dyDescent="0.35">
      <c r="A720" s="126" t="s">
        <v>59</v>
      </c>
      <c r="B720" s="127">
        <v>47595</v>
      </c>
      <c r="C720" s="126" t="s">
        <v>923</v>
      </c>
      <c r="D720" s="126" t="s">
        <v>404</v>
      </c>
      <c r="E720" s="132">
        <v>8</v>
      </c>
      <c r="F720" s="132">
        <v>13</v>
      </c>
      <c r="G720" s="126">
        <v>1755781</v>
      </c>
      <c r="H720" s="126" t="s">
        <v>1392</v>
      </c>
      <c r="I720" s="126" t="s">
        <v>1393</v>
      </c>
      <c r="J720" s="126" t="s">
        <v>531</v>
      </c>
      <c r="K720" s="132">
        <v>1</v>
      </c>
    </row>
    <row r="721" spans="1:11" x14ac:dyDescent="0.35">
      <c r="A721" s="126" t="s">
        <v>59</v>
      </c>
      <c r="B721" s="127">
        <v>47595</v>
      </c>
      <c r="C721" s="126" t="s">
        <v>923</v>
      </c>
      <c r="D721" s="126" t="s">
        <v>404</v>
      </c>
      <c r="E721" s="132">
        <v>8</v>
      </c>
      <c r="F721" s="132">
        <v>14</v>
      </c>
      <c r="G721" s="126">
        <v>1540375</v>
      </c>
      <c r="H721" s="126" t="s">
        <v>610</v>
      </c>
      <c r="I721" s="126" t="s">
        <v>877</v>
      </c>
      <c r="J721" s="126" t="s">
        <v>143</v>
      </c>
      <c r="K721" s="132">
        <v>1</v>
      </c>
    </row>
    <row r="722" spans="1:11" x14ac:dyDescent="0.35">
      <c r="A722" s="126" t="s">
        <v>59</v>
      </c>
      <c r="B722" s="127">
        <v>47595</v>
      </c>
      <c r="C722" s="126" t="s">
        <v>923</v>
      </c>
      <c r="D722" s="126" t="s">
        <v>404</v>
      </c>
      <c r="E722" s="132">
        <v>8</v>
      </c>
      <c r="F722" s="132">
        <v>15</v>
      </c>
      <c r="G722" s="126">
        <v>1731998</v>
      </c>
      <c r="H722" s="126" t="s">
        <v>222</v>
      </c>
      <c r="I722" s="126" t="s">
        <v>509</v>
      </c>
      <c r="J722" s="126" t="s">
        <v>143</v>
      </c>
      <c r="K722" s="132">
        <v>1</v>
      </c>
    </row>
    <row r="723" spans="1:11" x14ac:dyDescent="0.35">
      <c r="A723" s="126" t="s">
        <v>59</v>
      </c>
      <c r="B723" s="127">
        <v>47572</v>
      </c>
      <c r="C723" s="126" t="s">
        <v>939</v>
      </c>
      <c r="D723" s="126" t="s">
        <v>404</v>
      </c>
      <c r="E723" s="132">
        <v>8</v>
      </c>
      <c r="F723" s="132">
        <v>1</v>
      </c>
      <c r="G723" s="126">
        <v>2147217</v>
      </c>
      <c r="H723" s="126" t="s">
        <v>816</v>
      </c>
      <c r="I723" s="126" t="s">
        <v>817</v>
      </c>
      <c r="J723" s="126" t="s">
        <v>239</v>
      </c>
      <c r="K723" s="132">
        <v>2</v>
      </c>
    </row>
    <row r="724" spans="1:11" x14ac:dyDescent="0.35">
      <c r="A724" s="126" t="s">
        <v>59</v>
      </c>
      <c r="B724" s="127">
        <v>47572</v>
      </c>
      <c r="C724" s="126" t="s">
        <v>939</v>
      </c>
      <c r="D724" s="126" t="s">
        <v>404</v>
      </c>
      <c r="E724" s="132">
        <v>8</v>
      </c>
      <c r="F724" s="132">
        <v>2</v>
      </c>
      <c r="G724" s="126">
        <v>1540949</v>
      </c>
      <c r="H724" s="126" t="s">
        <v>146</v>
      </c>
      <c r="I724" s="126" t="s">
        <v>253</v>
      </c>
      <c r="J724" s="126" t="s">
        <v>846</v>
      </c>
      <c r="K724" s="132">
        <v>2</v>
      </c>
    </row>
    <row r="725" spans="1:11" x14ac:dyDescent="0.35">
      <c r="A725" s="126" t="s">
        <v>59</v>
      </c>
      <c r="B725" s="127">
        <v>47572</v>
      </c>
      <c r="C725" s="126" t="s">
        <v>939</v>
      </c>
      <c r="D725" s="126" t="s">
        <v>404</v>
      </c>
      <c r="E725" s="132">
        <v>8</v>
      </c>
      <c r="F725" s="132">
        <v>3</v>
      </c>
      <c r="G725" s="126">
        <v>1444306</v>
      </c>
      <c r="H725" s="126" t="s">
        <v>184</v>
      </c>
      <c r="I725" s="126" t="s">
        <v>842</v>
      </c>
      <c r="J725" s="126" t="s">
        <v>534</v>
      </c>
      <c r="K725" s="132">
        <v>2</v>
      </c>
    </row>
    <row r="726" spans="1:11" x14ac:dyDescent="0.35">
      <c r="A726" s="126" t="s">
        <v>59</v>
      </c>
      <c r="B726" s="127">
        <v>47572</v>
      </c>
      <c r="C726" s="126" t="s">
        <v>939</v>
      </c>
      <c r="D726" s="126" t="s">
        <v>404</v>
      </c>
      <c r="E726" s="132">
        <v>8</v>
      </c>
      <c r="F726" s="132">
        <v>4</v>
      </c>
      <c r="G726" s="126">
        <v>3520845</v>
      </c>
      <c r="H726" s="126" t="s">
        <v>1233</v>
      </c>
      <c r="I726" s="126" t="s">
        <v>1232</v>
      </c>
      <c r="J726" s="126" t="s">
        <v>262</v>
      </c>
      <c r="K726" s="132">
        <v>2</v>
      </c>
    </row>
    <row r="727" spans="1:11" x14ac:dyDescent="0.35">
      <c r="A727" s="126" t="s">
        <v>59</v>
      </c>
      <c r="B727" s="127">
        <v>47572</v>
      </c>
      <c r="C727" s="126" t="s">
        <v>939</v>
      </c>
      <c r="D727" s="126" t="s">
        <v>404</v>
      </c>
      <c r="E727" s="132">
        <v>8</v>
      </c>
      <c r="F727" s="132">
        <v>5</v>
      </c>
      <c r="G727" s="126">
        <v>1664572</v>
      </c>
      <c r="H727" s="126" t="s">
        <v>193</v>
      </c>
      <c r="I727" s="126" t="s">
        <v>314</v>
      </c>
      <c r="J727" s="126" t="s">
        <v>277</v>
      </c>
      <c r="K727" s="132">
        <v>2</v>
      </c>
    </row>
    <row r="728" spans="1:11" x14ac:dyDescent="0.35">
      <c r="A728" s="126" t="s">
        <v>59</v>
      </c>
      <c r="B728" s="127">
        <v>47572</v>
      </c>
      <c r="C728" s="126" t="s">
        <v>939</v>
      </c>
      <c r="D728" s="126" t="s">
        <v>404</v>
      </c>
      <c r="E728" s="132">
        <v>8</v>
      </c>
      <c r="F728" s="132">
        <v>6</v>
      </c>
      <c r="G728" s="126">
        <v>2269090</v>
      </c>
      <c r="H728" s="126" t="s">
        <v>133</v>
      </c>
      <c r="I728" s="126" t="s">
        <v>212</v>
      </c>
      <c r="J728" s="126" t="s">
        <v>635</v>
      </c>
      <c r="K728" s="132">
        <v>2</v>
      </c>
    </row>
    <row r="729" spans="1:11" x14ac:dyDescent="0.35">
      <c r="A729" s="126" t="s">
        <v>59</v>
      </c>
      <c r="B729" s="127">
        <v>47572</v>
      </c>
      <c r="C729" s="126" t="s">
        <v>939</v>
      </c>
      <c r="D729" s="126" t="s">
        <v>404</v>
      </c>
      <c r="E729" s="132">
        <v>8</v>
      </c>
      <c r="F729" s="132">
        <v>7</v>
      </c>
      <c r="G729" s="126">
        <v>1773241</v>
      </c>
      <c r="H729" s="126" t="s">
        <v>879</v>
      </c>
      <c r="I729" s="126" t="s">
        <v>880</v>
      </c>
      <c r="J729" s="126" t="s">
        <v>143</v>
      </c>
      <c r="K729" s="132">
        <v>2</v>
      </c>
    </row>
    <row r="730" spans="1:11" x14ac:dyDescent="0.35">
      <c r="A730" s="126" t="s">
        <v>59</v>
      </c>
      <c r="B730" s="127">
        <v>47572</v>
      </c>
      <c r="C730" s="126" t="s">
        <v>939</v>
      </c>
      <c r="D730" s="126" t="s">
        <v>404</v>
      </c>
      <c r="E730" s="132">
        <v>8</v>
      </c>
      <c r="F730" s="132">
        <v>8</v>
      </c>
      <c r="G730" s="126">
        <v>1570405</v>
      </c>
      <c r="H730" s="126" t="s">
        <v>851</v>
      </c>
      <c r="I730" s="126" t="s">
        <v>852</v>
      </c>
      <c r="J730" s="126" t="s">
        <v>292</v>
      </c>
      <c r="K730" s="132">
        <v>2</v>
      </c>
    </row>
    <row r="731" spans="1:11" x14ac:dyDescent="0.35">
      <c r="A731" s="126" t="s">
        <v>59</v>
      </c>
      <c r="B731" s="127">
        <v>47572</v>
      </c>
      <c r="C731" s="126" t="s">
        <v>939</v>
      </c>
      <c r="D731" s="126" t="s">
        <v>404</v>
      </c>
      <c r="E731" s="132">
        <v>8</v>
      </c>
      <c r="F731" s="132">
        <v>9</v>
      </c>
      <c r="G731" s="126">
        <v>1569898</v>
      </c>
      <c r="H731" s="126" t="s">
        <v>819</v>
      </c>
      <c r="I731" s="126" t="s">
        <v>196</v>
      </c>
      <c r="J731" s="126" t="s">
        <v>283</v>
      </c>
      <c r="K731" s="132">
        <v>2</v>
      </c>
    </row>
    <row r="732" spans="1:11" x14ac:dyDescent="0.35">
      <c r="A732" s="126" t="s">
        <v>59</v>
      </c>
      <c r="B732" s="127">
        <v>47572</v>
      </c>
      <c r="C732" s="126" t="s">
        <v>939</v>
      </c>
      <c r="D732" s="126" t="s">
        <v>404</v>
      </c>
      <c r="E732" s="132">
        <v>8</v>
      </c>
      <c r="F732" s="132">
        <v>10</v>
      </c>
      <c r="G732" s="126">
        <v>472065</v>
      </c>
      <c r="H732" s="126" t="s">
        <v>217</v>
      </c>
      <c r="I732" s="126" t="s">
        <v>845</v>
      </c>
      <c r="J732" s="126" t="s">
        <v>290</v>
      </c>
      <c r="K732" s="132">
        <v>2</v>
      </c>
    </row>
    <row r="733" spans="1:11" x14ac:dyDescent="0.35">
      <c r="A733" s="126" t="s">
        <v>59</v>
      </c>
      <c r="B733" s="127">
        <v>47572</v>
      </c>
      <c r="C733" s="126" t="s">
        <v>939</v>
      </c>
      <c r="D733" s="126" t="s">
        <v>404</v>
      </c>
      <c r="E733" s="132">
        <v>8</v>
      </c>
      <c r="F733" s="132">
        <v>11</v>
      </c>
      <c r="G733" s="126">
        <v>1445007</v>
      </c>
      <c r="H733" s="126" t="s">
        <v>315</v>
      </c>
      <c r="I733" s="126" t="s">
        <v>316</v>
      </c>
      <c r="J733" s="126" t="s">
        <v>277</v>
      </c>
      <c r="K733" s="132">
        <v>2</v>
      </c>
    </row>
    <row r="734" spans="1:11" x14ac:dyDescent="0.35">
      <c r="A734" s="126" t="s">
        <v>59</v>
      </c>
      <c r="B734" s="127">
        <v>47572</v>
      </c>
      <c r="C734" s="126" t="s">
        <v>939</v>
      </c>
      <c r="D734" s="126" t="s">
        <v>404</v>
      </c>
      <c r="E734" s="132">
        <v>8</v>
      </c>
      <c r="F734" s="132">
        <v>12</v>
      </c>
      <c r="G734" s="126">
        <v>1572289</v>
      </c>
      <c r="H734" s="126" t="s">
        <v>1327</v>
      </c>
      <c r="I734" s="126" t="s">
        <v>1328</v>
      </c>
      <c r="J734" s="126" t="s">
        <v>995</v>
      </c>
      <c r="K734" s="132">
        <v>2</v>
      </c>
    </row>
    <row r="735" spans="1:11" x14ac:dyDescent="0.35">
      <c r="A735" s="126" t="s">
        <v>59</v>
      </c>
      <c r="B735" s="127">
        <v>47572</v>
      </c>
      <c r="C735" s="126" t="s">
        <v>939</v>
      </c>
      <c r="D735" s="126" t="s">
        <v>404</v>
      </c>
      <c r="E735" s="132">
        <v>8</v>
      </c>
      <c r="F735" s="132">
        <v>13</v>
      </c>
      <c r="G735" s="126">
        <v>3382579</v>
      </c>
      <c r="H735" s="126" t="s">
        <v>717</v>
      </c>
      <c r="I735" s="126" t="s">
        <v>718</v>
      </c>
      <c r="J735" s="126" t="s">
        <v>719</v>
      </c>
      <c r="K735" s="132">
        <v>2</v>
      </c>
    </row>
    <row r="736" spans="1:11" x14ac:dyDescent="0.35">
      <c r="A736" s="126" t="s">
        <v>59</v>
      </c>
      <c r="B736" s="127">
        <v>47572</v>
      </c>
      <c r="C736" s="126" t="s">
        <v>939</v>
      </c>
      <c r="D736" s="126" t="s">
        <v>404</v>
      </c>
      <c r="E736" s="132">
        <v>8</v>
      </c>
      <c r="F736" s="132">
        <v>14</v>
      </c>
      <c r="G736" s="126">
        <v>2127246</v>
      </c>
      <c r="H736" s="126" t="s">
        <v>359</v>
      </c>
      <c r="I736" s="126" t="s">
        <v>716</v>
      </c>
      <c r="J736" s="126" t="s">
        <v>135</v>
      </c>
      <c r="K736" s="132">
        <v>2</v>
      </c>
    </row>
    <row r="737" spans="1:11" x14ac:dyDescent="0.35">
      <c r="A737" s="126" t="s">
        <v>31</v>
      </c>
      <c r="B737" s="127">
        <v>47592</v>
      </c>
      <c r="C737" s="126" t="s">
        <v>1053</v>
      </c>
      <c r="D737" s="126" t="s">
        <v>404</v>
      </c>
      <c r="E737" s="132">
        <v>8</v>
      </c>
      <c r="F737" s="132">
        <v>1</v>
      </c>
      <c r="G737" s="126">
        <v>1916558</v>
      </c>
      <c r="H737" s="126" t="s">
        <v>227</v>
      </c>
      <c r="I737" s="126" t="s">
        <v>228</v>
      </c>
      <c r="J737" s="126" t="s">
        <v>189</v>
      </c>
      <c r="K737" s="132">
        <v>3</v>
      </c>
    </row>
    <row r="738" spans="1:11" x14ac:dyDescent="0.35">
      <c r="A738" s="126" t="s">
        <v>31</v>
      </c>
      <c r="B738" s="127">
        <v>47592</v>
      </c>
      <c r="C738" s="126" t="s">
        <v>1053</v>
      </c>
      <c r="D738" s="126" t="s">
        <v>404</v>
      </c>
      <c r="E738" s="132">
        <v>8</v>
      </c>
      <c r="F738" s="132">
        <v>2</v>
      </c>
      <c r="G738" s="126">
        <v>2490428</v>
      </c>
      <c r="H738" s="126" t="s">
        <v>222</v>
      </c>
      <c r="I738" s="126" t="s">
        <v>223</v>
      </c>
      <c r="J738" s="126" t="s">
        <v>1144</v>
      </c>
      <c r="K738" s="132">
        <v>3</v>
      </c>
    </row>
    <row r="739" spans="1:11" x14ac:dyDescent="0.35">
      <c r="A739" s="126" t="s">
        <v>31</v>
      </c>
      <c r="B739" s="127">
        <v>47592</v>
      </c>
      <c r="C739" s="126" t="s">
        <v>1053</v>
      </c>
      <c r="D739" s="126" t="s">
        <v>404</v>
      </c>
      <c r="E739" s="132">
        <v>8</v>
      </c>
      <c r="F739" s="132">
        <v>3</v>
      </c>
      <c r="G739" s="126">
        <v>2111019</v>
      </c>
      <c r="H739" s="126" t="s">
        <v>211</v>
      </c>
      <c r="I739" s="126" t="s">
        <v>186</v>
      </c>
      <c r="J739" s="126" t="s">
        <v>1107</v>
      </c>
      <c r="K739" s="132">
        <v>3</v>
      </c>
    </row>
    <row r="740" spans="1:11" x14ac:dyDescent="0.35">
      <c r="A740" s="126" t="s">
        <v>31</v>
      </c>
      <c r="B740" s="127">
        <v>47592</v>
      </c>
      <c r="C740" s="126" t="s">
        <v>1053</v>
      </c>
      <c r="D740" s="126" t="s">
        <v>404</v>
      </c>
      <c r="E740" s="132">
        <v>8</v>
      </c>
      <c r="F740" s="132">
        <v>4</v>
      </c>
      <c r="G740" s="126">
        <v>1731909</v>
      </c>
      <c r="H740" s="126" t="s">
        <v>206</v>
      </c>
      <c r="I740" s="126" t="s">
        <v>171</v>
      </c>
      <c r="J740" s="126" t="s">
        <v>213</v>
      </c>
      <c r="K740" s="132">
        <v>3</v>
      </c>
    </row>
    <row r="741" spans="1:11" x14ac:dyDescent="0.35">
      <c r="A741" s="126" t="s">
        <v>31</v>
      </c>
      <c r="B741" s="127">
        <v>47592</v>
      </c>
      <c r="C741" s="126" t="s">
        <v>1053</v>
      </c>
      <c r="D741" s="126" t="s">
        <v>404</v>
      </c>
      <c r="E741" s="132">
        <v>8</v>
      </c>
      <c r="F741" s="132">
        <v>5</v>
      </c>
      <c r="G741" s="126">
        <v>3064300</v>
      </c>
      <c r="H741" s="126" t="s">
        <v>134</v>
      </c>
      <c r="I741" s="126" t="s">
        <v>1170</v>
      </c>
      <c r="J741" s="126" t="s">
        <v>565</v>
      </c>
      <c r="K741" s="132">
        <v>3</v>
      </c>
    </row>
    <row r="742" spans="1:11" x14ac:dyDescent="0.35">
      <c r="A742" s="126" t="s">
        <v>31</v>
      </c>
      <c r="B742" s="127">
        <v>47592</v>
      </c>
      <c r="C742" s="126" t="s">
        <v>1053</v>
      </c>
      <c r="D742" s="126" t="s">
        <v>404</v>
      </c>
      <c r="E742" s="132">
        <v>8</v>
      </c>
      <c r="F742" s="132">
        <v>6</v>
      </c>
      <c r="G742" s="126">
        <v>2233968</v>
      </c>
      <c r="H742" s="126" t="s">
        <v>777</v>
      </c>
      <c r="I742" s="126" t="s">
        <v>1364</v>
      </c>
      <c r="J742" s="126" t="s">
        <v>161</v>
      </c>
      <c r="K742" s="132">
        <v>3</v>
      </c>
    </row>
    <row r="743" spans="1:11" x14ac:dyDescent="0.35">
      <c r="A743" s="126" t="s">
        <v>31</v>
      </c>
      <c r="B743" s="127">
        <v>47592</v>
      </c>
      <c r="C743" s="126" t="s">
        <v>1053</v>
      </c>
      <c r="D743" s="126" t="s">
        <v>404</v>
      </c>
      <c r="E743" s="132">
        <v>8</v>
      </c>
      <c r="F743" s="132">
        <v>7</v>
      </c>
      <c r="G743" s="126">
        <v>2909848</v>
      </c>
      <c r="H743" s="126" t="s">
        <v>756</v>
      </c>
      <c r="I743" s="126" t="s">
        <v>757</v>
      </c>
      <c r="J743" s="126" t="s">
        <v>161</v>
      </c>
      <c r="K743" s="132">
        <v>3</v>
      </c>
    </row>
    <row r="744" spans="1:11" x14ac:dyDescent="0.35">
      <c r="A744" s="126" t="s">
        <v>31</v>
      </c>
      <c r="B744" s="127">
        <v>47592</v>
      </c>
      <c r="C744" s="126" t="s">
        <v>1053</v>
      </c>
      <c r="D744" s="126" t="s">
        <v>404</v>
      </c>
      <c r="E744" s="132">
        <v>8</v>
      </c>
      <c r="F744" s="132">
        <v>8</v>
      </c>
      <c r="G744" s="126">
        <v>3007663</v>
      </c>
      <c r="H744" s="126" t="s">
        <v>432</v>
      </c>
      <c r="I744" s="126" t="s">
        <v>755</v>
      </c>
      <c r="J744" s="126" t="s">
        <v>188</v>
      </c>
      <c r="K744" s="132">
        <v>3</v>
      </c>
    </row>
    <row r="745" spans="1:11" x14ac:dyDescent="0.35">
      <c r="A745" s="126" t="s">
        <v>31</v>
      </c>
      <c r="B745" s="127">
        <v>47592</v>
      </c>
      <c r="C745" s="126" t="s">
        <v>1053</v>
      </c>
      <c r="D745" s="126" t="s">
        <v>404</v>
      </c>
      <c r="E745" s="132">
        <v>8</v>
      </c>
      <c r="F745" s="132">
        <v>9</v>
      </c>
      <c r="G745" s="126">
        <v>1391027</v>
      </c>
      <c r="H745" s="126" t="s">
        <v>240</v>
      </c>
      <c r="I745" s="126" t="s">
        <v>675</v>
      </c>
      <c r="J745" s="126" t="s">
        <v>221</v>
      </c>
      <c r="K745" s="132">
        <v>3</v>
      </c>
    </row>
    <row r="746" spans="1:11" x14ac:dyDescent="0.35">
      <c r="A746" s="126" t="s">
        <v>31</v>
      </c>
      <c r="B746" s="127">
        <v>47592</v>
      </c>
      <c r="C746" s="126" t="s">
        <v>1053</v>
      </c>
      <c r="D746" s="126" t="s">
        <v>404</v>
      </c>
      <c r="E746" s="132">
        <v>8</v>
      </c>
      <c r="F746" s="132">
        <v>10</v>
      </c>
      <c r="G746" s="126">
        <v>1759837</v>
      </c>
      <c r="H746" s="126" t="s">
        <v>598</v>
      </c>
      <c r="I746" s="126" t="s">
        <v>157</v>
      </c>
      <c r="J746" s="126" t="s">
        <v>128</v>
      </c>
      <c r="K746" s="132">
        <v>3</v>
      </c>
    </row>
    <row r="747" spans="1:11" x14ac:dyDescent="0.35">
      <c r="A747" s="126" t="s">
        <v>39</v>
      </c>
      <c r="B747" s="127">
        <v>47590</v>
      </c>
      <c r="C747" s="126" t="s">
        <v>1309</v>
      </c>
      <c r="D747" s="126" t="s">
        <v>404</v>
      </c>
      <c r="E747" s="132">
        <v>8</v>
      </c>
      <c r="F747" s="132">
        <v>1</v>
      </c>
      <c r="G747" s="126">
        <v>492553</v>
      </c>
      <c r="H747" s="126" t="s">
        <v>340</v>
      </c>
      <c r="I747" s="126" t="s">
        <v>829</v>
      </c>
      <c r="J747" s="126" t="s">
        <v>347</v>
      </c>
      <c r="K747" s="132">
        <v>4</v>
      </c>
    </row>
    <row r="748" spans="1:11" x14ac:dyDescent="0.35">
      <c r="A748" s="126" t="s">
        <v>39</v>
      </c>
      <c r="B748" s="127">
        <v>47590</v>
      </c>
      <c r="C748" s="126" t="s">
        <v>1309</v>
      </c>
      <c r="D748" s="126" t="s">
        <v>404</v>
      </c>
      <c r="E748" s="132">
        <v>8</v>
      </c>
      <c r="F748" s="132">
        <v>2</v>
      </c>
      <c r="G748" s="126">
        <v>1579554</v>
      </c>
      <c r="H748" s="126" t="s">
        <v>575</v>
      </c>
      <c r="I748" s="126" t="s">
        <v>807</v>
      </c>
      <c r="J748" s="126" t="s">
        <v>342</v>
      </c>
      <c r="K748" s="132">
        <v>4</v>
      </c>
    </row>
    <row r="749" spans="1:11" x14ac:dyDescent="0.35">
      <c r="A749" s="126" t="s">
        <v>39</v>
      </c>
      <c r="B749" s="127">
        <v>47590</v>
      </c>
      <c r="C749" s="126" t="s">
        <v>1309</v>
      </c>
      <c r="D749" s="126" t="s">
        <v>404</v>
      </c>
      <c r="E749" s="132">
        <v>8</v>
      </c>
      <c r="F749" s="132">
        <v>3</v>
      </c>
      <c r="G749" s="126">
        <v>1517259</v>
      </c>
      <c r="H749" s="126" t="s">
        <v>237</v>
      </c>
      <c r="I749" s="126" t="s">
        <v>831</v>
      </c>
      <c r="J749" s="126" t="s">
        <v>264</v>
      </c>
      <c r="K749" s="132">
        <v>4</v>
      </c>
    </row>
    <row r="750" spans="1:11" x14ac:dyDescent="0.35">
      <c r="A750" s="126" t="s">
        <v>39</v>
      </c>
      <c r="B750" s="127">
        <v>47590</v>
      </c>
      <c r="C750" s="126" t="s">
        <v>1309</v>
      </c>
      <c r="D750" s="126" t="s">
        <v>404</v>
      </c>
      <c r="E750" s="132">
        <v>8</v>
      </c>
      <c r="F750" s="132">
        <v>4</v>
      </c>
      <c r="G750" s="126">
        <v>3629026</v>
      </c>
      <c r="H750" s="126" t="s">
        <v>1379</v>
      </c>
      <c r="I750" s="126" t="s">
        <v>1380</v>
      </c>
      <c r="J750" s="126" t="s">
        <v>125</v>
      </c>
      <c r="K750" s="132">
        <v>4</v>
      </c>
    </row>
    <row r="751" spans="1:11" x14ac:dyDescent="0.35">
      <c r="A751" s="126" t="s">
        <v>39</v>
      </c>
      <c r="B751" s="127">
        <v>47590</v>
      </c>
      <c r="C751" s="126" t="s">
        <v>1309</v>
      </c>
      <c r="D751" s="126" t="s">
        <v>404</v>
      </c>
      <c r="E751" s="132">
        <v>8</v>
      </c>
      <c r="F751" s="132">
        <v>5</v>
      </c>
      <c r="G751" s="126">
        <v>497704</v>
      </c>
      <c r="H751" s="126" t="s">
        <v>805</v>
      </c>
      <c r="I751" s="126" t="s">
        <v>806</v>
      </c>
      <c r="J751" s="126" t="s">
        <v>189</v>
      </c>
      <c r="K751" s="132">
        <v>4</v>
      </c>
    </row>
    <row r="752" spans="1:11" x14ac:dyDescent="0.35">
      <c r="A752" s="126" t="s">
        <v>39</v>
      </c>
      <c r="B752" s="127">
        <v>47590</v>
      </c>
      <c r="C752" s="126" t="s">
        <v>1309</v>
      </c>
      <c r="D752" s="126" t="s">
        <v>404</v>
      </c>
      <c r="E752" s="132">
        <v>8</v>
      </c>
      <c r="F752" s="132">
        <v>6</v>
      </c>
      <c r="G752" s="126">
        <v>1572509</v>
      </c>
      <c r="H752" s="126" t="s">
        <v>237</v>
      </c>
      <c r="I752" s="126" t="s">
        <v>833</v>
      </c>
      <c r="J752" s="126" t="s">
        <v>353</v>
      </c>
      <c r="K752" s="132">
        <v>4</v>
      </c>
    </row>
    <row r="753" spans="1:11" x14ac:dyDescent="0.35">
      <c r="A753" s="126" t="s">
        <v>39</v>
      </c>
      <c r="B753" s="127">
        <v>47590</v>
      </c>
      <c r="C753" s="126" t="s">
        <v>1309</v>
      </c>
      <c r="D753" s="126" t="s">
        <v>404</v>
      </c>
      <c r="E753" s="132">
        <v>8</v>
      </c>
      <c r="F753" s="132">
        <v>7</v>
      </c>
      <c r="G753" s="126">
        <v>1540738</v>
      </c>
      <c r="H753" s="126" t="s">
        <v>832</v>
      </c>
      <c r="I753" s="126" t="s">
        <v>145</v>
      </c>
      <c r="J753" s="126" t="s">
        <v>355</v>
      </c>
      <c r="K753" s="132">
        <v>4</v>
      </c>
    </row>
    <row r="754" spans="1:11" x14ac:dyDescent="0.35">
      <c r="A754" s="126" t="s">
        <v>39</v>
      </c>
      <c r="B754" s="127">
        <v>47590</v>
      </c>
      <c r="C754" s="126" t="s">
        <v>1309</v>
      </c>
      <c r="D754" s="126" t="s">
        <v>404</v>
      </c>
      <c r="E754" s="132">
        <v>8</v>
      </c>
      <c r="F754" s="132">
        <v>8</v>
      </c>
      <c r="G754" s="126">
        <v>557846</v>
      </c>
      <c r="H754" s="126" t="s">
        <v>331</v>
      </c>
      <c r="I754" s="126" t="s">
        <v>1240</v>
      </c>
      <c r="J754" s="126" t="s">
        <v>125</v>
      </c>
      <c r="K754" s="132">
        <v>4</v>
      </c>
    </row>
    <row r="755" spans="1:11" x14ac:dyDescent="0.35">
      <c r="A755" s="126" t="s">
        <v>59</v>
      </c>
      <c r="B755" s="127">
        <v>47583</v>
      </c>
      <c r="C755" s="126" t="s">
        <v>1323</v>
      </c>
      <c r="D755" s="126" t="s">
        <v>404</v>
      </c>
      <c r="E755" s="132">
        <v>9</v>
      </c>
      <c r="F755" s="132">
        <v>1</v>
      </c>
      <c r="G755" s="126">
        <v>1540178</v>
      </c>
      <c r="H755" s="126" t="s">
        <v>422</v>
      </c>
      <c r="I755" s="126" t="s">
        <v>472</v>
      </c>
      <c r="J755" s="126" t="s">
        <v>473</v>
      </c>
      <c r="K755" s="132">
        <v>1</v>
      </c>
    </row>
    <row r="756" spans="1:11" x14ac:dyDescent="0.35">
      <c r="A756" s="126" t="s">
        <v>59</v>
      </c>
      <c r="B756" s="127">
        <v>47583</v>
      </c>
      <c r="C756" s="126" t="s">
        <v>1323</v>
      </c>
      <c r="D756" s="126" t="s">
        <v>404</v>
      </c>
      <c r="E756" s="132">
        <v>9</v>
      </c>
      <c r="F756" s="132">
        <v>2</v>
      </c>
      <c r="G756" s="126">
        <v>1375241</v>
      </c>
      <c r="H756" s="126" t="s">
        <v>898</v>
      </c>
      <c r="I756" s="126" t="s">
        <v>899</v>
      </c>
      <c r="J756" s="126" t="s">
        <v>143</v>
      </c>
      <c r="K756" s="132">
        <v>1</v>
      </c>
    </row>
    <row r="757" spans="1:11" x14ac:dyDescent="0.35">
      <c r="A757" s="126" t="s">
        <v>59</v>
      </c>
      <c r="B757" s="127">
        <v>47583</v>
      </c>
      <c r="C757" s="126" t="s">
        <v>1323</v>
      </c>
      <c r="D757" s="126" t="s">
        <v>404</v>
      </c>
      <c r="E757" s="132">
        <v>9</v>
      </c>
      <c r="F757" s="132">
        <v>3</v>
      </c>
      <c r="G757" s="126">
        <v>538364</v>
      </c>
      <c r="H757" s="126" t="s">
        <v>282</v>
      </c>
      <c r="I757" s="126" t="s">
        <v>1068</v>
      </c>
      <c r="J757" s="126" t="s">
        <v>189</v>
      </c>
      <c r="K757" s="132">
        <v>1</v>
      </c>
    </row>
    <row r="758" spans="1:11" x14ac:dyDescent="0.35">
      <c r="A758" s="126" t="s">
        <v>59</v>
      </c>
      <c r="B758" s="127">
        <v>47583</v>
      </c>
      <c r="C758" s="126" t="s">
        <v>1323</v>
      </c>
      <c r="D758" s="126" t="s">
        <v>404</v>
      </c>
      <c r="E758" s="132">
        <v>9</v>
      </c>
      <c r="F758" s="132">
        <v>4</v>
      </c>
      <c r="G758" s="126">
        <v>308678</v>
      </c>
      <c r="H758" s="126" t="s">
        <v>900</v>
      </c>
      <c r="I758" s="126" t="s">
        <v>318</v>
      </c>
      <c r="J758" s="126" t="s">
        <v>635</v>
      </c>
      <c r="K758" s="132">
        <v>1</v>
      </c>
    </row>
    <row r="759" spans="1:11" x14ac:dyDescent="0.35">
      <c r="A759" s="126" t="s">
        <v>59</v>
      </c>
      <c r="B759" s="127">
        <v>47595</v>
      </c>
      <c r="C759" s="126" t="s">
        <v>923</v>
      </c>
      <c r="D759" s="126" t="s">
        <v>404</v>
      </c>
      <c r="E759" s="132">
        <v>9</v>
      </c>
      <c r="F759" s="132">
        <v>16</v>
      </c>
      <c r="G759" s="126">
        <v>1634925</v>
      </c>
      <c r="H759" s="126" t="s">
        <v>222</v>
      </c>
      <c r="I759" s="126" t="s">
        <v>893</v>
      </c>
      <c r="J759" s="126" t="s">
        <v>292</v>
      </c>
      <c r="K759" s="132">
        <v>1</v>
      </c>
    </row>
    <row r="760" spans="1:11" x14ac:dyDescent="0.35">
      <c r="A760" s="126" t="s">
        <v>59</v>
      </c>
      <c r="B760" s="127">
        <v>47595</v>
      </c>
      <c r="C760" s="126" t="s">
        <v>923</v>
      </c>
      <c r="D760" s="126" t="s">
        <v>404</v>
      </c>
      <c r="E760" s="132">
        <v>9</v>
      </c>
      <c r="F760" s="132">
        <v>17</v>
      </c>
      <c r="G760" s="126">
        <v>592847</v>
      </c>
      <c r="H760" s="126" t="s">
        <v>141</v>
      </c>
      <c r="I760" s="126" t="s">
        <v>608</v>
      </c>
      <c r="J760" s="126" t="s">
        <v>1342</v>
      </c>
      <c r="K760" s="132">
        <v>1</v>
      </c>
    </row>
    <row r="761" spans="1:11" x14ac:dyDescent="0.35">
      <c r="A761" s="126" t="s">
        <v>59</v>
      </c>
      <c r="B761" s="127">
        <v>47595</v>
      </c>
      <c r="C761" s="126" t="s">
        <v>923</v>
      </c>
      <c r="D761" s="126" t="s">
        <v>404</v>
      </c>
      <c r="E761" s="132">
        <v>9</v>
      </c>
      <c r="F761" s="132">
        <v>18</v>
      </c>
      <c r="G761" s="126">
        <v>1649056</v>
      </c>
      <c r="H761" s="126" t="s">
        <v>231</v>
      </c>
      <c r="I761" s="126" t="s">
        <v>232</v>
      </c>
      <c r="J761" s="126" t="s">
        <v>188</v>
      </c>
      <c r="K761" s="132">
        <v>1</v>
      </c>
    </row>
    <row r="762" spans="1:11" x14ac:dyDescent="0.35">
      <c r="A762" s="126" t="s">
        <v>59</v>
      </c>
      <c r="B762" s="127">
        <v>47595</v>
      </c>
      <c r="C762" s="126" t="s">
        <v>923</v>
      </c>
      <c r="D762" s="126" t="s">
        <v>404</v>
      </c>
      <c r="E762" s="132">
        <v>9</v>
      </c>
      <c r="F762" s="132">
        <v>19</v>
      </c>
      <c r="G762" s="126">
        <v>2105352</v>
      </c>
      <c r="H762" s="126" t="s">
        <v>294</v>
      </c>
      <c r="I762" s="126" t="s">
        <v>469</v>
      </c>
      <c r="J762" s="126" t="s">
        <v>292</v>
      </c>
      <c r="K762" s="132">
        <v>1</v>
      </c>
    </row>
    <row r="763" spans="1:11" x14ac:dyDescent="0.35">
      <c r="A763" s="126" t="s">
        <v>59</v>
      </c>
      <c r="B763" s="127">
        <v>47595</v>
      </c>
      <c r="C763" s="126" t="s">
        <v>923</v>
      </c>
      <c r="D763" s="126" t="s">
        <v>404</v>
      </c>
      <c r="E763" s="132">
        <v>9</v>
      </c>
      <c r="F763" s="132">
        <v>20</v>
      </c>
      <c r="G763" s="126">
        <v>2177387</v>
      </c>
      <c r="H763" s="126" t="s">
        <v>295</v>
      </c>
      <c r="I763" s="126" t="s">
        <v>193</v>
      </c>
      <c r="J763" s="126" t="s">
        <v>149</v>
      </c>
      <c r="K763" s="132">
        <v>1</v>
      </c>
    </row>
    <row r="764" spans="1:11" x14ac:dyDescent="0.35">
      <c r="A764" s="126" t="s">
        <v>59</v>
      </c>
      <c r="B764" s="127">
        <v>47595</v>
      </c>
      <c r="C764" s="126" t="s">
        <v>923</v>
      </c>
      <c r="D764" s="126" t="s">
        <v>404</v>
      </c>
      <c r="E764" s="132">
        <v>9</v>
      </c>
      <c r="F764" s="132">
        <v>21</v>
      </c>
      <c r="G764" s="126">
        <v>1400358</v>
      </c>
      <c r="H764" s="126" t="s">
        <v>139</v>
      </c>
      <c r="I764" s="126" t="s">
        <v>209</v>
      </c>
      <c r="J764" s="126" t="s">
        <v>127</v>
      </c>
      <c r="K764" s="132">
        <v>1</v>
      </c>
    </row>
    <row r="765" spans="1:11" x14ac:dyDescent="0.35">
      <c r="A765" s="126" t="s">
        <v>59</v>
      </c>
      <c r="B765" s="127">
        <v>47595</v>
      </c>
      <c r="C765" s="126" t="s">
        <v>923</v>
      </c>
      <c r="D765" s="126" t="s">
        <v>404</v>
      </c>
      <c r="E765" s="132">
        <v>9</v>
      </c>
      <c r="F765" s="132">
        <v>22</v>
      </c>
      <c r="G765" s="126">
        <v>1615008</v>
      </c>
      <c r="H765" s="126" t="s">
        <v>895</v>
      </c>
      <c r="I765" s="126" t="s">
        <v>212</v>
      </c>
      <c r="J765" s="126" t="s">
        <v>291</v>
      </c>
      <c r="K765" s="132">
        <v>1</v>
      </c>
    </row>
    <row r="766" spans="1:11" x14ac:dyDescent="0.35">
      <c r="A766" s="126" t="s">
        <v>59</v>
      </c>
      <c r="B766" s="127">
        <v>47595</v>
      </c>
      <c r="C766" s="126" t="s">
        <v>923</v>
      </c>
      <c r="D766" s="126" t="s">
        <v>404</v>
      </c>
      <c r="E766" s="132">
        <v>9</v>
      </c>
      <c r="F766" s="132">
        <v>23</v>
      </c>
      <c r="G766" s="126">
        <v>3116924</v>
      </c>
      <c r="H766" s="126" t="s">
        <v>837</v>
      </c>
      <c r="I766" s="126" t="s">
        <v>838</v>
      </c>
      <c r="J766" s="126" t="s">
        <v>1009</v>
      </c>
      <c r="K766" s="132">
        <v>1</v>
      </c>
    </row>
    <row r="767" spans="1:11" x14ac:dyDescent="0.35">
      <c r="A767" s="126" t="s">
        <v>59</v>
      </c>
      <c r="B767" s="127">
        <v>47595</v>
      </c>
      <c r="C767" s="126" t="s">
        <v>923</v>
      </c>
      <c r="D767" s="126" t="s">
        <v>404</v>
      </c>
      <c r="E767" s="132">
        <v>9</v>
      </c>
      <c r="F767" s="132">
        <v>24</v>
      </c>
      <c r="G767" s="126">
        <v>578460</v>
      </c>
      <c r="H767" s="126" t="s">
        <v>331</v>
      </c>
      <c r="I767" s="126" t="s">
        <v>185</v>
      </c>
      <c r="J767" s="126" t="s">
        <v>267</v>
      </c>
      <c r="K767" s="132">
        <v>1</v>
      </c>
    </row>
    <row r="768" spans="1:11" x14ac:dyDescent="0.35">
      <c r="A768" s="126" t="s">
        <v>59</v>
      </c>
      <c r="B768" s="127">
        <v>47595</v>
      </c>
      <c r="C768" s="126" t="s">
        <v>923</v>
      </c>
      <c r="D768" s="126" t="s">
        <v>404</v>
      </c>
      <c r="E768" s="132">
        <v>9</v>
      </c>
      <c r="F768" s="132">
        <v>25</v>
      </c>
      <c r="G768" s="126">
        <v>1403791</v>
      </c>
      <c r="H768" s="126" t="s">
        <v>300</v>
      </c>
      <c r="I768" s="126" t="s">
        <v>894</v>
      </c>
      <c r="J768" s="126" t="s">
        <v>531</v>
      </c>
      <c r="K768" s="132">
        <v>1</v>
      </c>
    </row>
    <row r="769" spans="1:11" x14ac:dyDescent="0.35">
      <c r="A769" s="126" t="s">
        <v>59</v>
      </c>
      <c r="B769" s="127">
        <v>47585</v>
      </c>
      <c r="C769" s="126" t="s">
        <v>1320</v>
      </c>
      <c r="D769" s="126" t="s">
        <v>404</v>
      </c>
      <c r="E769" s="132">
        <v>9</v>
      </c>
      <c r="F769" s="132">
        <v>1</v>
      </c>
      <c r="G769" s="126">
        <v>1477184</v>
      </c>
      <c r="H769" s="126" t="s">
        <v>883</v>
      </c>
      <c r="I769" s="126" t="s">
        <v>884</v>
      </c>
      <c r="J769" s="126" t="s">
        <v>531</v>
      </c>
      <c r="K769" s="132">
        <v>2</v>
      </c>
    </row>
    <row r="770" spans="1:11" x14ac:dyDescent="0.35">
      <c r="A770" s="126" t="s">
        <v>59</v>
      </c>
      <c r="B770" s="127">
        <v>47585</v>
      </c>
      <c r="C770" s="126" t="s">
        <v>1320</v>
      </c>
      <c r="D770" s="126" t="s">
        <v>404</v>
      </c>
      <c r="E770" s="132">
        <v>9</v>
      </c>
      <c r="F770" s="132">
        <v>2</v>
      </c>
      <c r="G770" s="126">
        <v>1554543</v>
      </c>
      <c r="H770" s="126" t="s">
        <v>734</v>
      </c>
      <c r="I770" s="126" t="s">
        <v>848</v>
      </c>
      <c r="J770" s="126" t="s">
        <v>189</v>
      </c>
      <c r="K770" s="132">
        <v>2</v>
      </c>
    </row>
    <row r="771" spans="1:11" x14ac:dyDescent="0.35">
      <c r="A771" s="126" t="s">
        <v>59</v>
      </c>
      <c r="B771" s="127">
        <v>47585</v>
      </c>
      <c r="C771" s="126" t="s">
        <v>1320</v>
      </c>
      <c r="D771" s="126" t="s">
        <v>404</v>
      </c>
      <c r="E771" s="132">
        <v>9</v>
      </c>
      <c r="F771" s="132">
        <v>3</v>
      </c>
      <c r="G771" s="126">
        <v>1997671</v>
      </c>
      <c r="H771" s="126" t="s">
        <v>795</v>
      </c>
      <c r="I771" s="126" t="s">
        <v>850</v>
      </c>
      <c r="J771" s="126" t="s">
        <v>531</v>
      </c>
      <c r="K771" s="132">
        <v>2</v>
      </c>
    </row>
    <row r="772" spans="1:11" x14ac:dyDescent="0.35">
      <c r="A772" s="126" t="s">
        <v>59</v>
      </c>
      <c r="B772" s="127">
        <v>47585</v>
      </c>
      <c r="C772" s="126" t="s">
        <v>1320</v>
      </c>
      <c r="D772" s="126" t="s">
        <v>404</v>
      </c>
      <c r="E772" s="132">
        <v>9</v>
      </c>
      <c r="F772" s="132">
        <v>4</v>
      </c>
      <c r="G772" s="126">
        <v>1718565</v>
      </c>
      <c r="H772" s="126" t="s">
        <v>588</v>
      </c>
      <c r="I772" s="126" t="s">
        <v>882</v>
      </c>
      <c r="J772" s="126" t="s">
        <v>531</v>
      </c>
      <c r="K772" s="132">
        <v>2</v>
      </c>
    </row>
    <row r="773" spans="1:11" x14ac:dyDescent="0.35">
      <c r="A773" s="126" t="s">
        <v>59</v>
      </c>
      <c r="B773" s="127">
        <v>47585</v>
      </c>
      <c r="C773" s="126" t="s">
        <v>1320</v>
      </c>
      <c r="D773" s="126" t="s">
        <v>404</v>
      </c>
      <c r="E773" s="132">
        <v>9</v>
      </c>
      <c r="F773" s="132">
        <v>5</v>
      </c>
      <c r="G773" s="126">
        <v>1813444</v>
      </c>
      <c r="H773" s="126" t="s">
        <v>173</v>
      </c>
      <c r="I773" s="126" t="s">
        <v>174</v>
      </c>
      <c r="J773" s="126" t="s">
        <v>1144</v>
      </c>
      <c r="K773" s="132">
        <v>2</v>
      </c>
    </row>
    <row r="774" spans="1:11" x14ac:dyDescent="0.35">
      <c r="A774" s="126" t="s">
        <v>59</v>
      </c>
      <c r="B774" s="127">
        <v>47585</v>
      </c>
      <c r="C774" s="126" t="s">
        <v>1320</v>
      </c>
      <c r="D774" s="126" t="s">
        <v>404</v>
      </c>
      <c r="E774" s="132">
        <v>9</v>
      </c>
      <c r="F774" s="132">
        <v>6</v>
      </c>
      <c r="G774" s="126">
        <v>1590250</v>
      </c>
      <c r="H774" s="126" t="s">
        <v>843</v>
      </c>
      <c r="I774" s="126" t="s">
        <v>844</v>
      </c>
      <c r="J774" s="126" t="s">
        <v>534</v>
      </c>
      <c r="K774" s="132">
        <v>2</v>
      </c>
    </row>
    <row r="775" spans="1:11" x14ac:dyDescent="0.35">
      <c r="A775" s="126" t="s">
        <v>59</v>
      </c>
      <c r="B775" s="127">
        <v>47585</v>
      </c>
      <c r="C775" s="126" t="s">
        <v>1320</v>
      </c>
      <c r="D775" s="126" t="s">
        <v>404</v>
      </c>
      <c r="E775" s="132">
        <v>9</v>
      </c>
      <c r="F775" s="132">
        <v>7</v>
      </c>
      <c r="G775" s="126">
        <v>414480</v>
      </c>
      <c r="H775" s="126" t="s">
        <v>280</v>
      </c>
      <c r="I775" s="126" t="s">
        <v>1149</v>
      </c>
      <c r="J775" s="126" t="s">
        <v>221</v>
      </c>
      <c r="K775" s="132">
        <v>2</v>
      </c>
    </row>
    <row r="776" spans="1:11" x14ac:dyDescent="0.35">
      <c r="A776" s="126" t="s">
        <v>59</v>
      </c>
      <c r="B776" s="127">
        <v>47585</v>
      </c>
      <c r="C776" s="126" t="s">
        <v>1320</v>
      </c>
      <c r="D776" s="126" t="s">
        <v>404</v>
      </c>
      <c r="E776" s="132">
        <v>9</v>
      </c>
      <c r="F776" s="132">
        <v>8</v>
      </c>
      <c r="G776" s="126">
        <v>1702735</v>
      </c>
      <c r="H776" s="126" t="s">
        <v>1398</v>
      </c>
      <c r="I776" s="126" t="s">
        <v>1399</v>
      </c>
      <c r="J776" s="126" t="s">
        <v>268</v>
      </c>
      <c r="K776" s="132">
        <v>2</v>
      </c>
    </row>
    <row r="777" spans="1:11" x14ac:dyDescent="0.35">
      <c r="A777" s="126" t="s">
        <v>59</v>
      </c>
      <c r="B777" s="127">
        <v>47585</v>
      </c>
      <c r="C777" s="126" t="s">
        <v>1320</v>
      </c>
      <c r="D777" s="126" t="s">
        <v>404</v>
      </c>
      <c r="E777" s="132">
        <v>9</v>
      </c>
      <c r="F777" s="132">
        <v>9</v>
      </c>
      <c r="G777" s="126">
        <v>2184451</v>
      </c>
      <c r="H777" s="126" t="s">
        <v>155</v>
      </c>
      <c r="I777" s="126" t="s">
        <v>881</v>
      </c>
      <c r="J777" s="126" t="s">
        <v>425</v>
      </c>
      <c r="K777" s="132">
        <v>2</v>
      </c>
    </row>
    <row r="778" spans="1:11" x14ac:dyDescent="0.35">
      <c r="A778" s="126" t="s">
        <v>59</v>
      </c>
      <c r="B778" s="127">
        <v>47572</v>
      </c>
      <c r="C778" s="126" t="s">
        <v>939</v>
      </c>
      <c r="D778" s="126" t="s">
        <v>404</v>
      </c>
      <c r="E778" s="132">
        <v>9</v>
      </c>
      <c r="F778" s="132">
        <v>15</v>
      </c>
      <c r="G778" s="126">
        <v>1655654</v>
      </c>
      <c r="H778" s="126" t="s">
        <v>279</v>
      </c>
      <c r="I778" s="126" t="s">
        <v>124</v>
      </c>
      <c r="J778" s="126" t="s">
        <v>534</v>
      </c>
      <c r="K778" s="132">
        <v>2</v>
      </c>
    </row>
    <row r="779" spans="1:11" x14ac:dyDescent="0.35">
      <c r="A779" s="126" t="s">
        <v>59</v>
      </c>
      <c r="B779" s="127">
        <v>47572</v>
      </c>
      <c r="C779" s="126" t="s">
        <v>939</v>
      </c>
      <c r="D779" s="126" t="s">
        <v>404</v>
      </c>
      <c r="E779" s="132">
        <v>9</v>
      </c>
      <c r="F779" s="132">
        <v>16</v>
      </c>
      <c r="G779" s="126">
        <v>1388048</v>
      </c>
      <c r="H779" s="126" t="s">
        <v>197</v>
      </c>
      <c r="I779" s="126" t="s">
        <v>715</v>
      </c>
      <c r="J779" s="126" t="s">
        <v>273</v>
      </c>
      <c r="K779" s="132">
        <v>2</v>
      </c>
    </row>
    <row r="780" spans="1:11" x14ac:dyDescent="0.35">
      <c r="A780" s="126" t="s">
        <v>59</v>
      </c>
      <c r="B780" s="127">
        <v>47572</v>
      </c>
      <c r="C780" s="126" t="s">
        <v>939</v>
      </c>
      <c r="D780" s="126" t="s">
        <v>404</v>
      </c>
      <c r="E780" s="132">
        <v>9</v>
      </c>
      <c r="F780" s="132">
        <v>17</v>
      </c>
      <c r="G780" s="126">
        <v>2256797</v>
      </c>
      <c r="H780" s="126" t="s">
        <v>488</v>
      </c>
      <c r="I780" s="126" t="s">
        <v>489</v>
      </c>
      <c r="J780" s="126" t="s">
        <v>235</v>
      </c>
      <c r="K780" s="132">
        <v>2</v>
      </c>
    </row>
    <row r="781" spans="1:11" x14ac:dyDescent="0.35">
      <c r="A781" s="126" t="s">
        <v>59</v>
      </c>
      <c r="B781" s="127">
        <v>47572</v>
      </c>
      <c r="C781" s="126" t="s">
        <v>939</v>
      </c>
      <c r="D781" s="126" t="s">
        <v>404</v>
      </c>
      <c r="E781" s="132">
        <v>9</v>
      </c>
      <c r="F781" s="132">
        <v>18</v>
      </c>
      <c r="G781" s="126">
        <v>469027</v>
      </c>
      <c r="H781" s="126" t="s">
        <v>642</v>
      </c>
      <c r="I781" s="126" t="s">
        <v>878</v>
      </c>
      <c r="J781" s="126" t="s">
        <v>995</v>
      </c>
      <c r="K781" s="132">
        <v>2</v>
      </c>
    </row>
    <row r="782" spans="1:11" x14ac:dyDescent="0.35">
      <c r="A782" s="126" t="s">
        <v>31</v>
      </c>
      <c r="B782" s="127">
        <v>47592</v>
      </c>
      <c r="C782" s="126" t="s">
        <v>1053</v>
      </c>
      <c r="D782" s="126" t="s">
        <v>404</v>
      </c>
      <c r="E782" s="132">
        <v>9</v>
      </c>
      <c r="F782" s="132">
        <v>11</v>
      </c>
      <c r="G782" s="126">
        <v>2080467</v>
      </c>
      <c r="H782" s="126" t="s">
        <v>338</v>
      </c>
      <c r="I782" s="126" t="s">
        <v>617</v>
      </c>
      <c r="J782" s="126" t="s">
        <v>135</v>
      </c>
      <c r="K782" s="132">
        <v>3</v>
      </c>
    </row>
    <row r="783" spans="1:11" x14ac:dyDescent="0.35">
      <c r="A783" s="126" t="s">
        <v>31</v>
      </c>
      <c r="B783" s="127">
        <v>47592</v>
      </c>
      <c r="C783" s="126" t="s">
        <v>1053</v>
      </c>
      <c r="D783" s="126" t="s">
        <v>404</v>
      </c>
      <c r="E783" s="132">
        <v>9</v>
      </c>
      <c r="F783" s="132">
        <v>12</v>
      </c>
      <c r="G783" s="126">
        <v>2240788</v>
      </c>
      <c r="H783" s="126" t="s">
        <v>428</v>
      </c>
      <c r="I783" s="126" t="s">
        <v>1054</v>
      </c>
      <c r="J783" s="126" t="s">
        <v>213</v>
      </c>
      <c r="K783" s="132">
        <v>3</v>
      </c>
    </row>
    <row r="784" spans="1:11" x14ac:dyDescent="0.35">
      <c r="A784" s="126" t="s">
        <v>31</v>
      </c>
      <c r="B784" s="127">
        <v>47592</v>
      </c>
      <c r="C784" s="126" t="s">
        <v>1053</v>
      </c>
      <c r="D784" s="126" t="s">
        <v>404</v>
      </c>
      <c r="E784" s="132">
        <v>9</v>
      </c>
      <c r="F784" s="132">
        <v>13</v>
      </c>
      <c r="G784" s="126">
        <v>1424149</v>
      </c>
      <c r="H784" s="126" t="s">
        <v>434</v>
      </c>
      <c r="I784" s="126" t="s">
        <v>138</v>
      </c>
      <c r="J784" s="126" t="s">
        <v>221</v>
      </c>
      <c r="K784" s="132">
        <v>3</v>
      </c>
    </row>
    <row r="785" spans="1:11" x14ac:dyDescent="0.35">
      <c r="A785" s="126" t="s">
        <v>31</v>
      </c>
      <c r="B785" s="127">
        <v>47592</v>
      </c>
      <c r="C785" s="126" t="s">
        <v>1053</v>
      </c>
      <c r="D785" s="126" t="s">
        <v>404</v>
      </c>
      <c r="E785" s="132">
        <v>9</v>
      </c>
      <c r="F785" s="132">
        <v>14</v>
      </c>
      <c r="G785" s="126">
        <v>1454779</v>
      </c>
      <c r="H785" s="126" t="s">
        <v>830</v>
      </c>
      <c r="I785" s="126" t="s">
        <v>220</v>
      </c>
      <c r="J785" s="126" t="s">
        <v>221</v>
      </c>
      <c r="K785" s="132">
        <v>3</v>
      </c>
    </row>
    <row r="786" spans="1:11" x14ac:dyDescent="0.35">
      <c r="A786" s="126" t="s">
        <v>31</v>
      </c>
      <c r="B786" s="127">
        <v>47592</v>
      </c>
      <c r="C786" s="126" t="s">
        <v>1053</v>
      </c>
      <c r="D786" s="126" t="s">
        <v>404</v>
      </c>
      <c r="E786" s="132">
        <v>9</v>
      </c>
      <c r="F786" s="132">
        <v>15</v>
      </c>
      <c r="G786" s="126">
        <v>1585283</v>
      </c>
      <c r="H786" s="126" t="s">
        <v>623</v>
      </c>
      <c r="I786" s="126" t="s">
        <v>1073</v>
      </c>
      <c r="J786" s="126" t="s">
        <v>189</v>
      </c>
      <c r="K786" s="132">
        <v>3</v>
      </c>
    </row>
    <row r="787" spans="1:11" x14ac:dyDescent="0.35">
      <c r="A787" s="126" t="s">
        <v>31</v>
      </c>
      <c r="B787" s="127">
        <v>47592</v>
      </c>
      <c r="C787" s="126" t="s">
        <v>1053</v>
      </c>
      <c r="D787" s="126" t="s">
        <v>404</v>
      </c>
      <c r="E787" s="132">
        <v>9</v>
      </c>
      <c r="F787" s="132">
        <v>16</v>
      </c>
      <c r="G787" s="126">
        <v>2993655</v>
      </c>
      <c r="H787" s="126" t="s">
        <v>210</v>
      </c>
      <c r="I787" s="126" t="s">
        <v>754</v>
      </c>
      <c r="J787" s="126" t="s">
        <v>419</v>
      </c>
      <c r="K787" s="132">
        <v>3</v>
      </c>
    </row>
    <row r="788" spans="1:11" x14ac:dyDescent="0.35">
      <c r="A788" s="126" t="s">
        <v>31</v>
      </c>
      <c r="B788" s="127">
        <v>47592</v>
      </c>
      <c r="C788" s="126" t="s">
        <v>1053</v>
      </c>
      <c r="D788" s="126" t="s">
        <v>404</v>
      </c>
      <c r="E788" s="132">
        <v>9</v>
      </c>
      <c r="F788" s="132">
        <v>17</v>
      </c>
      <c r="G788" s="126">
        <v>2251364</v>
      </c>
      <c r="H788" s="126" t="s">
        <v>225</v>
      </c>
      <c r="I788" s="126" t="s">
        <v>226</v>
      </c>
      <c r="J788" s="126" t="s">
        <v>189</v>
      </c>
      <c r="K788" s="132">
        <v>3</v>
      </c>
    </row>
    <row r="789" spans="1:11" x14ac:dyDescent="0.35">
      <c r="A789" s="126" t="s">
        <v>31</v>
      </c>
      <c r="B789" s="127">
        <v>47592</v>
      </c>
      <c r="C789" s="126" t="s">
        <v>1053</v>
      </c>
      <c r="D789" s="126" t="s">
        <v>404</v>
      </c>
      <c r="E789" s="132">
        <v>9</v>
      </c>
      <c r="F789" s="132">
        <v>18</v>
      </c>
      <c r="G789" s="126">
        <v>2694636</v>
      </c>
      <c r="H789" s="126" t="s">
        <v>618</v>
      </c>
      <c r="I789" s="126" t="s">
        <v>619</v>
      </c>
      <c r="J789" s="126" t="s">
        <v>161</v>
      </c>
      <c r="K789" s="132">
        <v>3</v>
      </c>
    </row>
    <row r="790" spans="1:11" x14ac:dyDescent="0.35">
      <c r="A790" s="126" t="s">
        <v>31</v>
      </c>
      <c r="B790" s="127">
        <v>47592</v>
      </c>
      <c r="C790" s="126" t="s">
        <v>1053</v>
      </c>
      <c r="D790" s="126" t="s">
        <v>404</v>
      </c>
      <c r="E790" s="132">
        <v>9</v>
      </c>
      <c r="F790" s="132">
        <v>19</v>
      </c>
      <c r="G790" s="126">
        <v>2092938</v>
      </c>
      <c r="H790" s="126" t="s">
        <v>222</v>
      </c>
      <c r="I790" s="126" t="s">
        <v>196</v>
      </c>
      <c r="J790" s="126" t="s">
        <v>1144</v>
      </c>
      <c r="K790" s="132">
        <v>3</v>
      </c>
    </row>
    <row r="791" spans="1:11" x14ac:dyDescent="0.35">
      <c r="A791" s="126" t="s">
        <v>31</v>
      </c>
      <c r="B791" s="127">
        <v>47592</v>
      </c>
      <c r="C791" s="126" t="s">
        <v>1053</v>
      </c>
      <c r="D791" s="126" t="s">
        <v>404</v>
      </c>
      <c r="E791" s="132">
        <v>9</v>
      </c>
      <c r="F791" s="132">
        <v>20</v>
      </c>
      <c r="G791" s="126">
        <v>1661659</v>
      </c>
      <c r="H791" s="126" t="s">
        <v>222</v>
      </c>
      <c r="I791" s="126" t="s">
        <v>721</v>
      </c>
      <c r="J791" s="126" t="s">
        <v>128</v>
      </c>
      <c r="K791" s="132">
        <v>3</v>
      </c>
    </row>
    <row r="792" spans="1:11" x14ac:dyDescent="0.35">
      <c r="A792" s="126" t="s">
        <v>39</v>
      </c>
      <c r="B792" s="127">
        <v>47610</v>
      </c>
      <c r="C792" s="126" t="s">
        <v>1308</v>
      </c>
      <c r="D792" s="126" t="s">
        <v>404</v>
      </c>
      <c r="E792" s="132">
        <v>9</v>
      </c>
      <c r="F792" s="132">
        <v>1</v>
      </c>
      <c r="G792" s="126">
        <v>487795</v>
      </c>
      <c r="H792" s="126" t="s">
        <v>133</v>
      </c>
      <c r="I792" s="126" t="s">
        <v>907</v>
      </c>
      <c r="J792" s="126" t="s">
        <v>264</v>
      </c>
      <c r="K792" s="132">
        <v>4</v>
      </c>
    </row>
    <row r="793" spans="1:11" x14ac:dyDescent="0.35">
      <c r="A793" s="126" t="s">
        <v>39</v>
      </c>
      <c r="B793" s="127">
        <v>47610</v>
      </c>
      <c r="C793" s="126" t="s">
        <v>1308</v>
      </c>
      <c r="D793" s="126" t="s">
        <v>404</v>
      </c>
      <c r="E793" s="132">
        <v>9</v>
      </c>
      <c r="F793" s="132">
        <v>2</v>
      </c>
      <c r="G793" s="126">
        <v>1580373</v>
      </c>
      <c r="H793" s="126" t="s">
        <v>1205</v>
      </c>
      <c r="I793" s="126" t="s">
        <v>1204</v>
      </c>
      <c r="J793" s="126" t="s">
        <v>353</v>
      </c>
      <c r="K793" s="132">
        <v>4</v>
      </c>
    </row>
    <row r="794" spans="1:11" x14ac:dyDescent="0.35">
      <c r="A794" s="126" t="s">
        <v>39</v>
      </c>
      <c r="B794" s="127">
        <v>47610</v>
      </c>
      <c r="C794" s="126" t="s">
        <v>1308</v>
      </c>
      <c r="D794" s="126" t="s">
        <v>404</v>
      </c>
      <c r="E794" s="132">
        <v>9</v>
      </c>
      <c r="F794" s="132">
        <v>3</v>
      </c>
      <c r="G794" s="126">
        <v>2925130</v>
      </c>
      <c r="H794" s="126" t="s">
        <v>344</v>
      </c>
      <c r="I794" s="126" t="s">
        <v>307</v>
      </c>
      <c r="J794" s="126" t="s">
        <v>355</v>
      </c>
      <c r="K794" s="132">
        <v>4</v>
      </c>
    </row>
    <row r="795" spans="1:11" x14ac:dyDescent="0.35">
      <c r="A795" s="126" t="s">
        <v>39</v>
      </c>
      <c r="B795" s="127">
        <v>47610</v>
      </c>
      <c r="C795" s="126" t="s">
        <v>1308</v>
      </c>
      <c r="D795" s="126" t="s">
        <v>404</v>
      </c>
      <c r="E795" s="132">
        <v>9</v>
      </c>
      <c r="F795" s="132">
        <v>4</v>
      </c>
      <c r="G795" s="126">
        <v>348980</v>
      </c>
      <c r="H795" s="126" t="s">
        <v>1242</v>
      </c>
      <c r="I795" s="126" t="s">
        <v>1241</v>
      </c>
      <c r="J795" s="126" t="s">
        <v>125</v>
      </c>
      <c r="K795" s="132">
        <v>4</v>
      </c>
    </row>
    <row r="796" spans="1:11" x14ac:dyDescent="0.35">
      <c r="A796" s="126" t="s">
        <v>39</v>
      </c>
      <c r="B796" s="127">
        <v>47610</v>
      </c>
      <c r="C796" s="126" t="s">
        <v>1308</v>
      </c>
      <c r="D796" s="126" t="s">
        <v>404</v>
      </c>
      <c r="E796" s="132">
        <v>9</v>
      </c>
      <c r="F796" s="132">
        <v>5</v>
      </c>
      <c r="G796" s="126">
        <v>2928419</v>
      </c>
      <c r="H796" s="126" t="s">
        <v>908</v>
      </c>
      <c r="I796" s="126" t="s">
        <v>234</v>
      </c>
      <c r="J796" s="126" t="s">
        <v>698</v>
      </c>
      <c r="K796" s="132">
        <v>4</v>
      </c>
    </row>
    <row r="797" spans="1:11" x14ac:dyDescent="0.35">
      <c r="A797" s="126" t="s">
        <v>39</v>
      </c>
      <c r="B797" s="127">
        <v>47610</v>
      </c>
      <c r="C797" s="126" t="s">
        <v>1308</v>
      </c>
      <c r="D797" s="126" t="s">
        <v>404</v>
      </c>
      <c r="E797" s="132">
        <v>9</v>
      </c>
      <c r="F797" s="132">
        <v>6</v>
      </c>
      <c r="G797" s="126">
        <v>1357865</v>
      </c>
      <c r="H797" s="126" t="s">
        <v>863</v>
      </c>
      <c r="I797" s="126" t="s">
        <v>864</v>
      </c>
      <c r="J797" s="126" t="s">
        <v>347</v>
      </c>
      <c r="K797" s="132">
        <v>4</v>
      </c>
    </row>
    <row r="798" spans="1:11" x14ac:dyDescent="0.35">
      <c r="F798" s="134"/>
    </row>
    <row r="799" spans="1:11" x14ac:dyDescent="0.35">
      <c r="F799" s="134"/>
    </row>
    <row r="800" spans="1:11" x14ac:dyDescent="0.35">
      <c r="F800" s="134"/>
    </row>
    <row r="801" spans="6:6" x14ac:dyDescent="0.35">
      <c r="F801" s="134"/>
    </row>
    <row r="802" spans="6:6" x14ac:dyDescent="0.35">
      <c r="F802" s="134"/>
    </row>
    <row r="803" spans="6:6" x14ac:dyDescent="0.35">
      <c r="F803" s="134"/>
    </row>
    <row r="804" spans="6:6" x14ac:dyDescent="0.35">
      <c r="F804" s="134"/>
    </row>
    <row r="805" spans="6:6" x14ac:dyDescent="0.35">
      <c r="F805" s="134"/>
    </row>
    <row r="806" spans="6:6" x14ac:dyDescent="0.35">
      <c r="F806" s="134"/>
    </row>
    <row r="807" spans="6:6" x14ac:dyDescent="0.35">
      <c r="F807" s="134"/>
    </row>
    <row r="808" spans="6:6" x14ac:dyDescent="0.35">
      <c r="F808" s="134"/>
    </row>
    <row r="809" spans="6:6" x14ac:dyDescent="0.35">
      <c r="F809" s="134"/>
    </row>
    <row r="810" spans="6:6" x14ac:dyDescent="0.35">
      <c r="F810" s="134"/>
    </row>
    <row r="811" spans="6:6" x14ac:dyDescent="0.35">
      <c r="F811" s="134"/>
    </row>
    <row r="812" spans="6:6" x14ac:dyDescent="0.35">
      <c r="F812" s="134"/>
    </row>
    <row r="813" spans="6:6" x14ac:dyDescent="0.35">
      <c r="F813" s="134"/>
    </row>
    <row r="814" spans="6:6" x14ac:dyDescent="0.35">
      <c r="F814" s="134"/>
    </row>
    <row r="815" spans="6:6" x14ac:dyDescent="0.35">
      <c r="F815" s="134"/>
    </row>
    <row r="816" spans="6:6" x14ac:dyDescent="0.35">
      <c r="F816" s="134"/>
    </row>
    <row r="817" spans="6:6" x14ac:dyDescent="0.35">
      <c r="F817" s="134"/>
    </row>
    <row r="818" spans="6:6" x14ac:dyDescent="0.35">
      <c r="F818" s="134"/>
    </row>
    <row r="819" spans="6:6" x14ac:dyDescent="0.35">
      <c r="F819" s="134"/>
    </row>
    <row r="820" spans="6:6" x14ac:dyDescent="0.35">
      <c r="F820" s="134"/>
    </row>
    <row r="821" spans="6:6" x14ac:dyDescent="0.35">
      <c r="F821" s="134"/>
    </row>
    <row r="822" spans="6:6" x14ac:dyDescent="0.35">
      <c r="F822" s="134"/>
    </row>
    <row r="823" spans="6:6" x14ac:dyDescent="0.35">
      <c r="F823" s="134"/>
    </row>
    <row r="824" spans="6:6" x14ac:dyDescent="0.35">
      <c r="F824" s="134"/>
    </row>
    <row r="825" spans="6:6" x14ac:dyDescent="0.35">
      <c r="F825" s="134"/>
    </row>
    <row r="826" spans="6:6" x14ac:dyDescent="0.35">
      <c r="F826" s="134"/>
    </row>
    <row r="827" spans="6:6" x14ac:dyDescent="0.35">
      <c r="F827" s="134"/>
    </row>
    <row r="828" spans="6:6" x14ac:dyDescent="0.35">
      <c r="F828" s="134"/>
    </row>
    <row r="829" spans="6:6" x14ac:dyDescent="0.35">
      <c r="F829" s="134"/>
    </row>
    <row r="830" spans="6:6" x14ac:dyDescent="0.35">
      <c r="F830" s="134"/>
    </row>
    <row r="831" spans="6:6" x14ac:dyDescent="0.35">
      <c r="F831" s="134"/>
    </row>
    <row r="832" spans="6:6" x14ac:dyDescent="0.35">
      <c r="F832" s="134"/>
    </row>
    <row r="833" spans="6:6" x14ac:dyDescent="0.35">
      <c r="F833" s="134"/>
    </row>
    <row r="834" spans="6:6" x14ac:dyDescent="0.35">
      <c r="F834" s="134"/>
    </row>
    <row r="835" spans="6:6" x14ac:dyDescent="0.35">
      <c r="F835" s="134"/>
    </row>
    <row r="836" spans="6:6" x14ac:dyDescent="0.35">
      <c r="F836" s="134"/>
    </row>
    <row r="837" spans="6:6" x14ac:dyDescent="0.35">
      <c r="F837" s="134"/>
    </row>
    <row r="838" spans="6:6" x14ac:dyDescent="0.35">
      <c r="F838" s="134"/>
    </row>
    <row r="839" spans="6:6" x14ac:dyDescent="0.35">
      <c r="F839" s="134"/>
    </row>
    <row r="840" spans="6:6" x14ac:dyDescent="0.35">
      <c r="F840" s="134"/>
    </row>
    <row r="841" spans="6:6" x14ac:dyDescent="0.35">
      <c r="F841" s="134"/>
    </row>
    <row r="842" spans="6:6" x14ac:dyDescent="0.35">
      <c r="F842" s="134"/>
    </row>
    <row r="843" spans="6:6" x14ac:dyDescent="0.35">
      <c r="F843" s="134"/>
    </row>
    <row r="844" spans="6:6" x14ac:dyDescent="0.35">
      <c r="F844" s="134"/>
    </row>
    <row r="845" spans="6:6" x14ac:dyDescent="0.35">
      <c r="F845" s="134"/>
    </row>
    <row r="846" spans="6:6" x14ac:dyDescent="0.35">
      <c r="F846" s="134"/>
    </row>
    <row r="847" spans="6:6" x14ac:dyDescent="0.35">
      <c r="F847" s="134"/>
    </row>
    <row r="848" spans="6:6" x14ac:dyDescent="0.35">
      <c r="F848" s="134"/>
    </row>
    <row r="849" spans="6:6" x14ac:dyDescent="0.35">
      <c r="F849" s="134"/>
    </row>
    <row r="850" spans="6:6" x14ac:dyDescent="0.35">
      <c r="F850" s="134"/>
    </row>
    <row r="851" spans="6:6" x14ac:dyDescent="0.35">
      <c r="F851" s="134"/>
    </row>
    <row r="852" spans="6:6" x14ac:dyDescent="0.35">
      <c r="F852" s="134"/>
    </row>
    <row r="853" spans="6:6" x14ac:dyDescent="0.35">
      <c r="F853" s="134"/>
    </row>
    <row r="854" spans="6:6" x14ac:dyDescent="0.35">
      <c r="F854" s="134"/>
    </row>
    <row r="855" spans="6:6" x14ac:dyDescent="0.35">
      <c r="F855" s="134"/>
    </row>
    <row r="856" spans="6:6" x14ac:dyDescent="0.35">
      <c r="F856" s="134"/>
    </row>
    <row r="857" spans="6:6" x14ac:dyDescent="0.35">
      <c r="F857" s="134"/>
    </row>
  </sheetData>
  <sortState xmlns:xlrd2="http://schemas.microsoft.com/office/spreadsheetml/2017/richdata2" ref="A2:K797">
    <sortCondition ref="D2:D797"/>
    <sortCondition ref="E2:E797"/>
    <sortCondition ref="K2:K797"/>
    <sortCondition ref="F2:F7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3"/>
  <sheetViews>
    <sheetView topLeftCell="B46" zoomScale="60" zoomScaleNormal="60" zoomScalePageLayoutView="70" workbookViewId="0">
      <selection activeCell="G94" sqref="G94"/>
    </sheetView>
  </sheetViews>
  <sheetFormatPr defaultColWidth="8.83203125" defaultRowHeight="15" x14ac:dyDescent="0.3"/>
  <cols>
    <col min="1" max="1" width="9.5" style="74" customWidth="1"/>
    <col min="2" max="2" width="15" style="75" bestFit="1" customWidth="1"/>
    <col min="3" max="3" width="12.58203125" style="75" customWidth="1"/>
    <col min="4" max="4" width="43.83203125" style="46" bestFit="1" customWidth="1"/>
    <col min="5" max="6" width="29.25" style="46" bestFit="1" customWidth="1"/>
    <col min="7" max="7" width="10.08203125" style="46" customWidth="1"/>
    <col min="8" max="8" width="12.58203125" style="46" customWidth="1"/>
    <col min="9" max="9" width="43.83203125" style="76" bestFit="1" customWidth="1"/>
    <col min="10" max="10" width="29.25" style="46" bestFit="1" customWidth="1"/>
    <col min="11" max="11" width="12.5" style="76" customWidth="1"/>
    <col min="12" max="12" width="12.58203125" style="76" customWidth="1"/>
    <col min="13" max="13" width="43.83203125" style="76" bestFit="1" customWidth="1"/>
    <col min="14" max="14" width="29.25" style="46" bestFit="1" customWidth="1"/>
    <col min="15" max="15" width="12.5" style="46" bestFit="1" customWidth="1"/>
    <col min="16" max="16384" width="8.83203125" style="46"/>
  </cols>
  <sheetData>
    <row r="1" spans="1:14" ht="20" x14ac:dyDescent="0.4">
      <c r="A1" s="184" t="s">
        <v>1433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0" x14ac:dyDescent="0.4">
      <c r="A2" s="184" t="s">
        <v>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3">
      <c r="A3" s="183" t="s">
        <v>1505</v>
      </c>
      <c r="B3" s="183"/>
      <c r="C3" s="183"/>
      <c r="D3" s="183"/>
      <c r="E3" s="48"/>
      <c r="F3" s="48"/>
      <c r="G3" s="48"/>
      <c r="H3" s="48"/>
      <c r="I3" s="49"/>
      <c r="J3" s="48"/>
      <c r="K3" s="49"/>
      <c r="L3" s="49"/>
      <c r="M3" s="49"/>
      <c r="N3" s="158"/>
    </row>
    <row r="4" spans="1:14" x14ac:dyDescent="0.3">
      <c r="A4" s="166" t="s">
        <v>1498</v>
      </c>
      <c r="B4" s="47"/>
      <c r="C4" s="125"/>
      <c r="D4" s="47"/>
      <c r="E4" s="48"/>
      <c r="F4" s="48"/>
      <c r="G4" s="48"/>
      <c r="H4" s="48"/>
      <c r="I4" s="49"/>
      <c r="J4" s="48"/>
      <c r="K4" s="49"/>
      <c r="L4" s="49"/>
      <c r="M4" s="49"/>
      <c r="N4" s="48"/>
    </row>
    <row r="5" spans="1:14" x14ac:dyDescent="0.3">
      <c r="A5" s="47" t="s">
        <v>416</v>
      </c>
      <c r="B5" s="47"/>
      <c r="C5" s="50" t="s">
        <v>1434</v>
      </c>
      <c r="D5" s="51"/>
      <c r="F5" s="48"/>
      <c r="G5" s="48"/>
      <c r="H5" s="48"/>
      <c r="I5" s="49"/>
      <c r="J5" s="48"/>
      <c r="K5" s="49"/>
      <c r="L5" s="49"/>
      <c r="M5" s="49"/>
      <c r="N5" s="48"/>
    </row>
    <row r="6" spans="1:14" ht="15.5" thickBot="1" x14ac:dyDescent="0.35">
      <c r="A6" s="47"/>
      <c r="B6" s="47"/>
      <c r="C6" s="125"/>
      <c r="D6" s="47"/>
      <c r="E6" s="48"/>
      <c r="F6" s="48"/>
      <c r="G6" s="48"/>
      <c r="H6" s="48"/>
      <c r="I6" s="49"/>
      <c r="J6" s="48"/>
      <c r="K6" s="49"/>
      <c r="L6" s="49"/>
      <c r="M6" s="49"/>
      <c r="N6" s="48"/>
    </row>
    <row r="7" spans="1:14" x14ac:dyDescent="0.3">
      <c r="A7" s="52" t="s">
        <v>28</v>
      </c>
      <c r="B7" s="53" t="s">
        <v>29</v>
      </c>
      <c r="C7" s="53" t="s">
        <v>1431</v>
      </c>
      <c r="D7" s="54" t="s">
        <v>30</v>
      </c>
      <c r="E7" s="54" t="s">
        <v>59</v>
      </c>
      <c r="F7" s="54" t="s">
        <v>59</v>
      </c>
      <c r="G7" s="53" t="s">
        <v>29</v>
      </c>
      <c r="H7" s="53" t="s">
        <v>1431</v>
      </c>
      <c r="I7" s="53" t="s">
        <v>30</v>
      </c>
      <c r="J7" s="54" t="s">
        <v>5</v>
      </c>
      <c r="K7" s="53" t="s">
        <v>29</v>
      </c>
      <c r="L7" s="53" t="s">
        <v>1431</v>
      </c>
      <c r="M7" s="53" t="s">
        <v>30</v>
      </c>
      <c r="N7" s="77" t="s">
        <v>39</v>
      </c>
    </row>
    <row r="8" spans="1:14" x14ac:dyDescent="0.3">
      <c r="A8" s="55"/>
      <c r="B8" s="56"/>
      <c r="C8" s="56"/>
      <c r="D8" s="57"/>
      <c r="E8" s="58" t="s">
        <v>32</v>
      </c>
      <c r="F8" s="58" t="s">
        <v>33</v>
      </c>
      <c r="G8" s="58"/>
      <c r="H8" s="58"/>
      <c r="I8" s="59"/>
      <c r="J8" s="58" t="s">
        <v>34</v>
      </c>
      <c r="K8" s="59"/>
      <c r="L8" s="59"/>
      <c r="M8" s="59"/>
      <c r="N8" s="78" t="s">
        <v>123</v>
      </c>
    </row>
    <row r="9" spans="1:14" x14ac:dyDescent="0.3">
      <c r="A9" s="60"/>
      <c r="B9" s="61"/>
      <c r="C9" s="61"/>
      <c r="D9" s="62"/>
      <c r="E9" s="62"/>
      <c r="F9" s="62"/>
      <c r="G9" s="62"/>
      <c r="H9" s="62"/>
      <c r="I9" s="63"/>
      <c r="J9" s="62"/>
      <c r="K9" s="63"/>
      <c r="L9" s="63"/>
      <c r="M9" s="63"/>
      <c r="N9" s="79"/>
    </row>
    <row r="10" spans="1:14" x14ac:dyDescent="0.3">
      <c r="A10" s="178">
        <v>1</v>
      </c>
      <c r="B10" s="64">
        <f>B11-TIME(0,C10,0)</f>
        <v>0.3125</v>
      </c>
      <c r="C10" s="135">
        <v>15</v>
      </c>
      <c r="D10" s="65" t="s">
        <v>35</v>
      </c>
      <c r="E10" s="65" t="s">
        <v>1273</v>
      </c>
      <c r="F10" s="65" t="s">
        <v>1273</v>
      </c>
      <c r="G10" s="64"/>
      <c r="H10" s="64"/>
      <c r="I10" s="65"/>
      <c r="J10" s="65"/>
      <c r="K10" s="64">
        <f>B10</f>
        <v>0.3125</v>
      </c>
      <c r="L10" s="135">
        <f>C10</f>
        <v>15</v>
      </c>
      <c r="M10" s="65" t="s">
        <v>35</v>
      </c>
      <c r="N10" s="80" t="s">
        <v>1273</v>
      </c>
    </row>
    <row r="11" spans="1:14" x14ac:dyDescent="0.3">
      <c r="A11" s="178"/>
      <c r="B11" s="64">
        <f>B12-TIME(0,C11,0)</f>
        <v>0.32291666666666669</v>
      </c>
      <c r="C11" s="135">
        <v>10</v>
      </c>
      <c r="D11" s="65" t="s">
        <v>126</v>
      </c>
      <c r="E11" s="65" t="s">
        <v>1423</v>
      </c>
      <c r="F11" s="65" t="s">
        <v>920</v>
      </c>
      <c r="G11" s="64"/>
      <c r="H11" s="64"/>
      <c r="I11" s="65"/>
      <c r="J11" s="65"/>
      <c r="K11" s="64">
        <f t="shared" ref="K11:K15" si="0">B11</f>
        <v>0.32291666666666669</v>
      </c>
      <c r="L11" s="135">
        <f t="shared" ref="L11:L13" si="1">C11</f>
        <v>10</v>
      </c>
      <c r="M11" s="65" t="s">
        <v>126</v>
      </c>
      <c r="N11" s="80" t="s">
        <v>1416</v>
      </c>
    </row>
    <row r="12" spans="1:14" x14ac:dyDescent="0.3">
      <c r="A12" s="178"/>
      <c r="B12" s="64">
        <f>B13-TIME(0,C12+5,0)</f>
        <v>0.3298611111111111</v>
      </c>
      <c r="C12" s="135">
        <v>30</v>
      </c>
      <c r="D12" s="65" t="s">
        <v>1277</v>
      </c>
      <c r="E12" s="65"/>
      <c r="F12" s="65"/>
      <c r="G12" s="64"/>
      <c r="H12" s="64"/>
      <c r="I12" s="65"/>
      <c r="J12" s="65"/>
      <c r="K12" s="64"/>
      <c r="L12" s="135">
        <f t="shared" si="1"/>
        <v>30</v>
      </c>
      <c r="M12" s="65" t="s">
        <v>1277</v>
      </c>
      <c r="N12" s="80"/>
    </row>
    <row r="13" spans="1:14" x14ac:dyDescent="0.3">
      <c r="A13" s="178"/>
      <c r="B13" s="64">
        <v>0.35416666666666669</v>
      </c>
      <c r="C13" s="135">
        <v>40</v>
      </c>
      <c r="D13" s="66" t="s">
        <v>411</v>
      </c>
      <c r="E13" s="67"/>
      <c r="F13" s="65"/>
      <c r="G13" s="64"/>
      <c r="H13" s="64"/>
      <c r="I13" s="66"/>
      <c r="J13" s="67"/>
      <c r="K13" s="64">
        <f t="shared" si="0"/>
        <v>0.35416666666666669</v>
      </c>
      <c r="L13" s="135">
        <f t="shared" si="1"/>
        <v>40</v>
      </c>
      <c r="M13" s="66" t="s">
        <v>412</v>
      </c>
      <c r="N13" s="81"/>
    </row>
    <row r="14" spans="1:14" x14ac:dyDescent="0.3">
      <c r="A14" s="178"/>
      <c r="B14" s="64"/>
      <c r="C14" s="135"/>
      <c r="D14" s="65" t="s">
        <v>413</v>
      </c>
      <c r="E14" s="67"/>
      <c r="F14" s="67"/>
      <c r="G14" s="64"/>
      <c r="H14" s="64"/>
      <c r="I14" s="66"/>
      <c r="J14" s="67"/>
      <c r="K14" s="64">
        <f t="shared" si="0"/>
        <v>0</v>
      </c>
      <c r="L14" s="135"/>
      <c r="M14" s="66" t="s">
        <v>36</v>
      </c>
      <c r="N14" s="81"/>
    </row>
    <row r="15" spans="1:14" x14ac:dyDescent="0.3">
      <c r="A15" s="178"/>
      <c r="B15" s="64">
        <f>B13+TIME(0,C13,0)</f>
        <v>0.38194444444444448</v>
      </c>
      <c r="C15" s="135"/>
      <c r="D15" s="65" t="s">
        <v>37</v>
      </c>
      <c r="E15" s="68"/>
      <c r="F15" s="68"/>
      <c r="G15" s="64"/>
      <c r="H15" s="64"/>
      <c r="I15" s="66"/>
      <c r="J15" s="68"/>
      <c r="K15" s="64">
        <f t="shared" si="0"/>
        <v>0.38194444444444448</v>
      </c>
      <c r="L15" s="135"/>
      <c r="M15" s="66" t="s">
        <v>37</v>
      </c>
      <c r="N15" s="81"/>
    </row>
    <row r="16" spans="1:14" x14ac:dyDescent="0.3">
      <c r="A16" s="60"/>
      <c r="B16" s="69"/>
      <c r="C16" s="69"/>
      <c r="D16" s="62"/>
      <c r="E16" s="62"/>
      <c r="F16" s="62"/>
      <c r="G16" s="62"/>
      <c r="H16" s="62"/>
      <c r="I16" s="63"/>
      <c r="J16" s="62"/>
      <c r="K16" s="63"/>
      <c r="L16" s="63"/>
      <c r="M16" s="63"/>
      <c r="N16" s="79"/>
    </row>
    <row r="17" spans="1:14" x14ac:dyDescent="0.3">
      <c r="A17" s="178">
        <v>2</v>
      </c>
      <c r="B17" s="64">
        <f>B18-TIME(0,C17,0)</f>
        <v>0.34027777777777779</v>
      </c>
      <c r="C17" s="135">
        <v>15</v>
      </c>
      <c r="D17" s="65" t="s">
        <v>35</v>
      </c>
      <c r="E17" s="65" t="s">
        <v>1273</v>
      </c>
      <c r="F17" s="65" t="s">
        <v>1273</v>
      </c>
      <c r="G17" s="64">
        <f>B17</f>
        <v>0.34027777777777779</v>
      </c>
      <c r="H17" s="135">
        <f>C17</f>
        <v>15</v>
      </c>
      <c r="I17" s="65" t="s">
        <v>35</v>
      </c>
      <c r="J17" s="65" t="s">
        <v>1273</v>
      </c>
      <c r="K17" s="64">
        <f>B17</f>
        <v>0.34027777777777779</v>
      </c>
      <c r="L17" s="135">
        <f>C17</f>
        <v>15</v>
      </c>
      <c r="M17" s="65" t="s">
        <v>35</v>
      </c>
      <c r="N17" s="80" t="s">
        <v>1273</v>
      </c>
    </row>
    <row r="18" spans="1:14" x14ac:dyDescent="0.3">
      <c r="A18" s="178"/>
      <c r="B18" s="64">
        <f>B19-TIME(0,C18,0)</f>
        <v>0.35069444444444448</v>
      </c>
      <c r="C18" s="135">
        <v>10</v>
      </c>
      <c r="D18" s="65" t="s">
        <v>126</v>
      </c>
      <c r="E18" s="65" t="s">
        <v>1424</v>
      </c>
      <c r="F18" s="161" t="s">
        <v>1442</v>
      </c>
      <c r="G18" s="64">
        <f t="shared" ref="G18:G24" si="2">B18</f>
        <v>0.35069444444444448</v>
      </c>
      <c r="H18" s="135">
        <f t="shared" ref="H18:H20" si="3">C18</f>
        <v>10</v>
      </c>
      <c r="I18" s="65" t="s">
        <v>126</v>
      </c>
      <c r="J18" s="65" t="s">
        <v>1402</v>
      </c>
      <c r="K18" s="64">
        <f t="shared" ref="K18" si="4">B18</f>
        <v>0.35069444444444448</v>
      </c>
      <c r="L18" s="135">
        <f t="shared" ref="L18:L20" si="5">C18</f>
        <v>10</v>
      </c>
      <c r="M18" s="65" t="s">
        <v>126</v>
      </c>
      <c r="N18" s="162" t="s">
        <v>1464</v>
      </c>
    </row>
    <row r="19" spans="1:14" x14ac:dyDescent="0.3">
      <c r="A19" s="178"/>
      <c r="B19" s="64">
        <f>B20-TIME(0,C19+5,0)</f>
        <v>0.3576388888888889</v>
      </c>
      <c r="C19" s="135">
        <v>30</v>
      </c>
      <c r="D19" s="65" t="s">
        <v>1277</v>
      </c>
      <c r="E19" s="67"/>
      <c r="F19" s="67"/>
      <c r="G19" s="64">
        <f t="shared" si="2"/>
        <v>0.3576388888888889</v>
      </c>
      <c r="H19" s="135">
        <f t="shared" si="3"/>
        <v>30</v>
      </c>
      <c r="I19" s="65" t="s">
        <v>1277</v>
      </c>
      <c r="J19" s="67"/>
      <c r="K19" s="64"/>
      <c r="L19" s="135">
        <f t="shared" si="5"/>
        <v>30</v>
      </c>
      <c r="M19" s="65" t="s">
        <v>1277</v>
      </c>
      <c r="N19" s="81"/>
    </row>
    <row r="20" spans="1:14" x14ac:dyDescent="0.3">
      <c r="A20" s="178"/>
      <c r="B20" s="64">
        <f>B15</f>
        <v>0.38194444444444448</v>
      </c>
      <c r="C20" s="135">
        <v>60</v>
      </c>
      <c r="D20" s="66" t="s">
        <v>411</v>
      </c>
      <c r="E20" s="67"/>
      <c r="F20" s="67"/>
      <c r="G20" s="64">
        <f t="shared" si="2"/>
        <v>0.38194444444444448</v>
      </c>
      <c r="H20" s="135">
        <f t="shared" si="3"/>
        <v>60</v>
      </c>
      <c r="I20" s="66" t="s">
        <v>412</v>
      </c>
      <c r="J20" s="67"/>
      <c r="K20" s="64">
        <f t="shared" ref="K20" si="6">B20</f>
        <v>0.38194444444444448</v>
      </c>
      <c r="L20" s="135">
        <f t="shared" si="5"/>
        <v>60</v>
      </c>
      <c r="M20" s="66" t="s">
        <v>412</v>
      </c>
      <c r="N20" s="81"/>
    </row>
    <row r="21" spans="1:14" x14ac:dyDescent="0.3">
      <c r="A21" s="178"/>
      <c r="B21" s="64"/>
      <c r="C21" s="135"/>
      <c r="D21" s="65" t="s">
        <v>413</v>
      </c>
      <c r="E21" s="67"/>
      <c r="F21" s="67"/>
      <c r="G21" s="64"/>
      <c r="H21" s="135"/>
      <c r="I21" s="66" t="s">
        <v>1270</v>
      </c>
      <c r="J21" s="67"/>
      <c r="K21" s="64"/>
      <c r="L21" s="135"/>
      <c r="M21" s="66" t="s">
        <v>36</v>
      </c>
      <c r="N21" s="81"/>
    </row>
    <row r="22" spans="1:14" x14ac:dyDescent="0.3">
      <c r="A22" s="178"/>
      <c r="B22" s="64"/>
      <c r="C22" s="135"/>
      <c r="D22" s="70" t="s">
        <v>414</v>
      </c>
      <c r="E22" s="67"/>
      <c r="F22" s="68"/>
      <c r="G22" s="64"/>
      <c r="H22" s="135"/>
      <c r="I22" s="66"/>
      <c r="J22" s="65"/>
      <c r="K22" s="64"/>
      <c r="L22" s="135"/>
      <c r="M22" s="66"/>
      <c r="N22" s="82"/>
    </row>
    <row r="23" spans="1:14" x14ac:dyDescent="0.3">
      <c r="A23" s="178"/>
      <c r="B23" s="64"/>
      <c r="C23" s="64"/>
      <c r="D23" s="70" t="s">
        <v>415</v>
      </c>
      <c r="E23" s="65"/>
      <c r="F23" s="65"/>
      <c r="G23" s="64"/>
      <c r="H23" s="135"/>
      <c r="I23" s="66"/>
      <c r="J23" s="65"/>
      <c r="K23" s="64"/>
      <c r="L23" s="64"/>
      <c r="M23" s="66"/>
      <c r="N23" s="82"/>
    </row>
    <row r="24" spans="1:14" x14ac:dyDescent="0.3">
      <c r="A24" s="178"/>
      <c r="B24" s="64">
        <f>B20+TIME(0,C20,0)</f>
        <v>0.42361111111111116</v>
      </c>
      <c r="C24" s="64"/>
      <c r="D24" s="65" t="s">
        <v>37</v>
      </c>
      <c r="E24" s="68"/>
      <c r="F24" s="68"/>
      <c r="G24" s="64">
        <f t="shared" si="2"/>
        <v>0.42361111111111116</v>
      </c>
      <c r="H24" s="135"/>
      <c r="I24" s="66" t="s">
        <v>37</v>
      </c>
      <c r="J24" s="68"/>
      <c r="K24" s="64">
        <f>B24</f>
        <v>0.42361111111111116</v>
      </c>
      <c r="L24" s="64"/>
      <c r="M24" s="66" t="s">
        <v>37</v>
      </c>
      <c r="N24" s="82"/>
    </row>
    <row r="25" spans="1:14" x14ac:dyDescent="0.3">
      <c r="A25" s="60"/>
      <c r="B25" s="69"/>
      <c r="C25" s="69"/>
      <c r="D25" s="62"/>
      <c r="E25" s="62"/>
      <c r="F25" s="62"/>
      <c r="G25" s="62"/>
      <c r="H25" s="62"/>
      <c r="I25" s="63"/>
      <c r="J25" s="62"/>
      <c r="K25" s="63"/>
      <c r="L25" s="63"/>
      <c r="M25" s="63"/>
      <c r="N25" s="79"/>
    </row>
    <row r="26" spans="1:14" x14ac:dyDescent="0.3">
      <c r="A26" s="178">
        <v>3</v>
      </c>
      <c r="B26" s="64">
        <f>B27-TIME(0,C26,0)</f>
        <v>0.38194444444444448</v>
      </c>
      <c r="C26" s="135">
        <v>15</v>
      </c>
      <c r="D26" s="65" t="s">
        <v>35</v>
      </c>
      <c r="E26" s="65" t="s">
        <v>1273</v>
      </c>
      <c r="F26" s="65" t="s">
        <v>1273</v>
      </c>
      <c r="G26" s="64">
        <f>B26</f>
        <v>0.38194444444444448</v>
      </c>
      <c r="H26" s="135">
        <f>C26</f>
        <v>15</v>
      </c>
      <c r="I26" s="65" t="s">
        <v>35</v>
      </c>
      <c r="J26" s="65" t="s">
        <v>1273</v>
      </c>
      <c r="K26" s="64">
        <f>B26</f>
        <v>0.38194444444444448</v>
      </c>
      <c r="L26" s="135">
        <f>C26</f>
        <v>15</v>
      </c>
      <c r="M26" s="65" t="s">
        <v>35</v>
      </c>
      <c r="N26" s="80" t="s">
        <v>1273</v>
      </c>
    </row>
    <row r="27" spans="1:14" x14ac:dyDescent="0.3">
      <c r="A27" s="178"/>
      <c r="B27" s="64">
        <f>B28-TIME(0,C27,0)</f>
        <v>0.39236111111111116</v>
      </c>
      <c r="C27" s="135">
        <v>10</v>
      </c>
      <c r="D27" s="65" t="s">
        <v>126</v>
      </c>
      <c r="E27" s="65" t="s">
        <v>1425</v>
      </c>
      <c r="F27" s="65" t="s">
        <v>1428</v>
      </c>
      <c r="G27" s="64">
        <f t="shared" ref="G27:G29" si="7">B27</f>
        <v>0.39236111111111116</v>
      </c>
      <c r="H27" s="135">
        <f t="shared" ref="H27:H29" si="8">C27</f>
        <v>10</v>
      </c>
      <c r="I27" s="65" t="s">
        <v>126</v>
      </c>
      <c r="J27" s="70" t="s">
        <v>1403</v>
      </c>
      <c r="K27" s="64">
        <f t="shared" ref="K27" si="9">B27</f>
        <v>0.39236111111111116</v>
      </c>
      <c r="L27" s="135">
        <f t="shared" ref="L27:L29" si="10">C27</f>
        <v>10</v>
      </c>
      <c r="M27" s="65" t="s">
        <v>126</v>
      </c>
      <c r="N27" s="80" t="s">
        <v>1418</v>
      </c>
    </row>
    <row r="28" spans="1:14" x14ac:dyDescent="0.3">
      <c r="A28" s="178"/>
      <c r="B28" s="64">
        <f>B29-TIME(0,C28+5,0)</f>
        <v>0.39930555555555558</v>
      </c>
      <c r="C28" s="135">
        <v>30</v>
      </c>
      <c r="D28" s="65" t="s">
        <v>1277</v>
      </c>
      <c r="E28" s="65"/>
      <c r="F28" s="65"/>
      <c r="G28" s="64">
        <f t="shared" si="7"/>
        <v>0.39930555555555558</v>
      </c>
      <c r="H28" s="135">
        <f t="shared" si="8"/>
        <v>30</v>
      </c>
      <c r="I28" s="65" t="s">
        <v>1277</v>
      </c>
      <c r="J28" s="70"/>
      <c r="K28" s="64"/>
      <c r="L28" s="135">
        <f t="shared" si="10"/>
        <v>30</v>
      </c>
      <c r="M28" s="65" t="s">
        <v>1277</v>
      </c>
      <c r="N28" s="80"/>
    </row>
    <row r="29" spans="1:14" x14ac:dyDescent="0.3">
      <c r="A29" s="178"/>
      <c r="B29" s="64">
        <f>B24</f>
        <v>0.42361111111111116</v>
      </c>
      <c r="C29" s="135">
        <v>60</v>
      </c>
      <c r="D29" s="66" t="s">
        <v>411</v>
      </c>
      <c r="E29" s="70"/>
      <c r="F29" s="70"/>
      <c r="G29" s="64">
        <f t="shared" si="7"/>
        <v>0.42361111111111116</v>
      </c>
      <c r="H29" s="135">
        <f t="shared" si="8"/>
        <v>60</v>
      </c>
      <c r="I29" s="66" t="s">
        <v>412</v>
      </c>
      <c r="J29" s="65"/>
      <c r="K29" s="64">
        <f t="shared" ref="K29" si="11">B29</f>
        <v>0.42361111111111116</v>
      </c>
      <c r="L29" s="135">
        <f t="shared" si="10"/>
        <v>60</v>
      </c>
      <c r="M29" s="66" t="s">
        <v>412</v>
      </c>
      <c r="N29" s="81"/>
    </row>
    <row r="30" spans="1:14" x14ac:dyDescent="0.3">
      <c r="A30" s="178"/>
      <c r="B30" s="64"/>
      <c r="C30" s="135"/>
      <c r="D30" s="65" t="s">
        <v>413</v>
      </c>
      <c r="E30" s="68"/>
      <c r="F30" s="65"/>
      <c r="G30" s="64"/>
      <c r="H30" s="135"/>
      <c r="I30" s="66" t="s">
        <v>1270</v>
      </c>
      <c r="J30" s="70"/>
      <c r="K30" s="64"/>
      <c r="L30" s="135"/>
      <c r="M30" s="66" t="s">
        <v>36</v>
      </c>
      <c r="N30" s="82"/>
    </row>
    <row r="31" spans="1:14" x14ac:dyDescent="0.3">
      <c r="A31" s="178"/>
      <c r="B31" s="64"/>
      <c r="C31" s="135"/>
      <c r="D31" s="70" t="s">
        <v>414</v>
      </c>
      <c r="E31" s="65"/>
      <c r="F31" s="65"/>
      <c r="G31" s="64"/>
      <c r="H31" s="135"/>
      <c r="I31" s="66"/>
      <c r="J31" s="67"/>
      <c r="K31" s="64"/>
      <c r="L31" s="135"/>
      <c r="M31" s="66"/>
      <c r="N31" s="81"/>
    </row>
    <row r="32" spans="1:14" x14ac:dyDescent="0.3">
      <c r="A32" s="178"/>
      <c r="B32" s="64"/>
      <c r="C32" s="64"/>
      <c r="D32" s="70" t="s">
        <v>415</v>
      </c>
      <c r="E32" s="70"/>
      <c r="F32" s="70"/>
      <c r="G32" s="64"/>
      <c r="H32" s="135"/>
      <c r="I32" s="66"/>
      <c r="J32" s="65"/>
      <c r="K32" s="64"/>
      <c r="L32" s="64"/>
      <c r="M32" s="66"/>
      <c r="N32" s="81"/>
    </row>
    <row r="33" spans="1:15" x14ac:dyDescent="0.3">
      <c r="A33" s="178"/>
      <c r="B33" s="64">
        <f>B29+TIME(0,C29,0)</f>
        <v>0.46527777777777785</v>
      </c>
      <c r="C33" s="64"/>
      <c r="D33" s="65" t="s">
        <v>37</v>
      </c>
      <c r="E33" s="68"/>
      <c r="F33" s="68"/>
      <c r="G33" s="64">
        <f t="shared" ref="G33" si="12">B33</f>
        <v>0.46527777777777785</v>
      </c>
      <c r="H33" s="135"/>
      <c r="I33" s="66" t="s">
        <v>37</v>
      </c>
      <c r="J33" s="68"/>
      <c r="K33" s="64">
        <f>B33</f>
        <v>0.46527777777777785</v>
      </c>
      <c r="L33" s="64"/>
      <c r="M33" s="66" t="s">
        <v>37</v>
      </c>
      <c r="N33" s="81"/>
    </row>
    <row r="34" spans="1:15" x14ac:dyDescent="0.3">
      <c r="A34" s="60"/>
      <c r="B34" s="69"/>
      <c r="C34" s="69"/>
      <c r="D34" s="62"/>
      <c r="E34" s="62"/>
      <c r="F34" s="62"/>
      <c r="G34" s="62"/>
      <c r="H34" s="62"/>
      <c r="I34" s="63"/>
      <c r="J34" s="62"/>
      <c r="K34" s="63"/>
      <c r="L34" s="63"/>
      <c r="M34" s="63"/>
      <c r="N34" s="79"/>
      <c r="O34" s="71"/>
    </row>
    <row r="35" spans="1:15" x14ac:dyDescent="0.3">
      <c r="A35" s="178">
        <v>4</v>
      </c>
      <c r="B35" s="64">
        <f>B36-TIME(0,C35,0)</f>
        <v>0.42361111111111116</v>
      </c>
      <c r="C35" s="135">
        <v>15</v>
      </c>
      <c r="D35" s="65" t="s">
        <v>35</v>
      </c>
      <c r="E35" s="65" t="s">
        <v>1273</v>
      </c>
      <c r="F35" s="65"/>
      <c r="G35" s="64">
        <f>B35</f>
        <v>0.42361111111111116</v>
      </c>
      <c r="H35" s="135">
        <f>C35</f>
        <v>15</v>
      </c>
      <c r="I35" s="65" t="s">
        <v>35</v>
      </c>
      <c r="J35" s="65" t="s">
        <v>1273</v>
      </c>
      <c r="K35" s="64">
        <f>B35</f>
        <v>0.42361111111111116</v>
      </c>
      <c r="L35" s="135">
        <f>C35</f>
        <v>15</v>
      </c>
      <c r="M35" s="65" t="s">
        <v>35</v>
      </c>
      <c r="N35" s="80" t="s">
        <v>1273</v>
      </c>
      <c r="O35" s="71"/>
    </row>
    <row r="36" spans="1:15" x14ac:dyDescent="0.3">
      <c r="A36" s="178"/>
      <c r="B36" s="64">
        <f>B37-TIME(0,C36,0)</f>
        <v>0.43402777777777785</v>
      </c>
      <c r="C36" s="135">
        <v>10</v>
      </c>
      <c r="D36" s="65" t="s">
        <v>126</v>
      </c>
      <c r="E36" s="65" t="s">
        <v>1407</v>
      </c>
      <c r="F36" s="70"/>
      <c r="G36" s="64">
        <f t="shared" ref="G36:G38" si="13">B36</f>
        <v>0.43402777777777785</v>
      </c>
      <c r="H36" s="135">
        <f t="shared" ref="H36:H38" si="14">C36</f>
        <v>10</v>
      </c>
      <c r="I36" s="65" t="s">
        <v>126</v>
      </c>
      <c r="J36" s="65" t="s">
        <v>1404</v>
      </c>
      <c r="K36" s="64">
        <f t="shared" ref="K36" si="15">B36</f>
        <v>0.43402777777777785</v>
      </c>
      <c r="L36" s="135">
        <f t="shared" ref="L36:L38" si="16">C36</f>
        <v>10</v>
      </c>
      <c r="M36" s="65" t="s">
        <v>126</v>
      </c>
      <c r="N36" s="162" t="s">
        <v>1475</v>
      </c>
      <c r="O36" s="71"/>
    </row>
    <row r="37" spans="1:15" x14ac:dyDescent="0.3">
      <c r="A37" s="178"/>
      <c r="B37" s="64">
        <f>B38-TIME(0,C37+5,0)</f>
        <v>0.44097222222222227</v>
      </c>
      <c r="C37" s="135">
        <v>30</v>
      </c>
      <c r="D37" s="65" t="s">
        <v>1277</v>
      </c>
      <c r="E37" s="65"/>
      <c r="F37" s="70"/>
      <c r="G37" s="64">
        <f t="shared" si="13"/>
        <v>0.44097222222222227</v>
      </c>
      <c r="H37" s="135">
        <f t="shared" si="14"/>
        <v>30</v>
      </c>
      <c r="I37" s="65" t="s">
        <v>1277</v>
      </c>
      <c r="J37" s="65"/>
      <c r="K37" s="64"/>
      <c r="L37" s="135">
        <f t="shared" si="16"/>
        <v>30</v>
      </c>
      <c r="M37" s="65" t="s">
        <v>1277</v>
      </c>
      <c r="N37" s="80"/>
      <c r="O37" s="71"/>
    </row>
    <row r="38" spans="1:15" x14ac:dyDescent="0.3">
      <c r="A38" s="178"/>
      <c r="B38" s="64">
        <f>B33</f>
        <v>0.46527777777777785</v>
      </c>
      <c r="C38" s="135">
        <v>50</v>
      </c>
      <c r="D38" s="66" t="s">
        <v>411</v>
      </c>
      <c r="E38" s="67"/>
      <c r="F38" s="70"/>
      <c r="G38" s="64">
        <f t="shared" si="13"/>
        <v>0.46527777777777785</v>
      </c>
      <c r="H38" s="135">
        <f t="shared" si="14"/>
        <v>50</v>
      </c>
      <c r="I38" s="66" t="s">
        <v>412</v>
      </c>
      <c r="J38" s="65"/>
      <c r="K38" s="64">
        <f t="shared" ref="K38" si="17">B38</f>
        <v>0.46527777777777785</v>
      </c>
      <c r="L38" s="135">
        <f t="shared" si="16"/>
        <v>50</v>
      </c>
      <c r="M38" s="66" t="s">
        <v>412</v>
      </c>
      <c r="N38" s="81"/>
      <c r="O38" s="71"/>
    </row>
    <row r="39" spans="1:15" x14ac:dyDescent="0.3">
      <c r="A39" s="178"/>
      <c r="B39" s="64"/>
      <c r="C39" s="135"/>
      <c r="D39" s="65" t="s">
        <v>413</v>
      </c>
      <c r="E39" s="67"/>
      <c r="F39" s="68"/>
      <c r="G39" s="64"/>
      <c r="H39" s="135"/>
      <c r="I39" s="66" t="s">
        <v>1270</v>
      </c>
      <c r="J39" s="65"/>
      <c r="K39" s="64"/>
      <c r="L39" s="135"/>
      <c r="M39" s="66" t="s">
        <v>36</v>
      </c>
      <c r="N39" s="81"/>
      <c r="O39" s="71"/>
    </row>
    <row r="40" spans="1:15" x14ac:dyDescent="0.3">
      <c r="A40" s="178"/>
      <c r="B40" s="64"/>
      <c r="C40" s="135"/>
      <c r="D40" s="70" t="s">
        <v>414</v>
      </c>
      <c r="E40" s="65"/>
      <c r="F40" s="65"/>
      <c r="G40" s="64"/>
      <c r="H40" s="135"/>
      <c r="I40" s="66"/>
      <c r="J40" s="65"/>
      <c r="K40" s="64"/>
      <c r="L40" s="135"/>
      <c r="M40" s="66"/>
      <c r="N40" s="82"/>
      <c r="O40" s="71"/>
    </row>
    <row r="41" spans="1:15" x14ac:dyDescent="0.3">
      <c r="A41" s="178"/>
      <c r="B41" s="64"/>
      <c r="C41" s="64"/>
      <c r="D41" s="70" t="s">
        <v>415</v>
      </c>
      <c r="E41" s="67"/>
      <c r="F41" s="70"/>
      <c r="G41" s="64"/>
      <c r="H41" s="135"/>
      <c r="I41" s="66"/>
      <c r="J41" s="65"/>
      <c r="K41" s="64"/>
      <c r="L41" s="64"/>
      <c r="M41" s="66"/>
      <c r="N41" s="82"/>
      <c r="O41" s="71"/>
    </row>
    <row r="42" spans="1:15" x14ac:dyDescent="0.3">
      <c r="A42" s="178"/>
      <c r="B42" s="64">
        <f>B38+TIME(0,C38,0)</f>
        <v>0.50000000000000011</v>
      </c>
      <c r="C42" s="64"/>
      <c r="D42" s="65" t="s">
        <v>37</v>
      </c>
      <c r="E42" s="68"/>
      <c r="F42" s="68"/>
      <c r="G42" s="64">
        <f t="shared" ref="G42" si="18">B42</f>
        <v>0.50000000000000011</v>
      </c>
      <c r="H42" s="135"/>
      <c r="I42" s="66" t="s">
        <v>37</v>
      </c>
      <c r="J42" s="68"/>
      <c r="K42" s="64">
        <f>B42</f>
        <v>0.50000000000000011</v>
      </c>
      <c r="L42" s="64"/>
      <c r="M42" s="66" t="s">
        <v>37</v>
      </c>
      <c r="N42" s="82"/>
      <c r="O42" s="71"/>
    </row>
    <row r="43" spans="1:15" x14ac:dyDescent="0.3">
      <c r="A43" s="60"/>
      <c r="B43" s="69"/>
      <c r="C43" s="69"/>
      <c r="D43" s="62"/>
      <c r="E43" s="62"/>
      <c r="F43" s="62"/>
      <c r="G43" s="62"/>
      <c r="H43" s="62"/>
      <c r="I43" s="63"/>
      <c r="J43" s="62"/>
      <c r="K43" s="63"/>
      <c r="L43" s="63"/>
      <c r="M43" s="63"/>
      <c r="N43" s="79"/>
    </row>
    <row r="44" spans="1:15" x14ac:dyDescent="0.3">
      <c r="A44" s="72"/>
      <c r="B44" s="64">
        <f>B42</f>
        <v>0.50000000000000011</v>
      </c>
      <c r="C44" s="135">
        <v>45</v>
      </c>
      <c r="D44" s="181" t="s">
        <v>38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2"/>
    </row>
    <row r="45" spans="1:15" ht="16" customHeight="1" x14ac:dyDescent="0.3">
      <c r="A45" s="72"/>
      <c r="B45" s="64"/>
      <c r="C45" s="64"/>
      <c r="D45" s="181" t="s">
        <v>115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5" x14ac:dyDescent="0.3">
      <c r="A46" s="60"/>
      <c r="B46" s="69"/>
      <c r="C46" s="69"/>
      <c r="D46" s="62"/>
      <c r="E46" s="62"/>
      <c r="F46" s="62"/>
      <c r="G46" s="62"/>
      <c r="H46" s="62"/>
      <c r="I46" s="63"/>
      <c r="J46" s="62"/>
      <c r="K46" s="63"/>
      <c r="L46" s="63"/>
      <c r="M46" s="63"/>
      <c r="N46" s="79"/>
    </row>
    <row r="47" spans="1:15" x14ac:dyDescent="0.3">
      <c r="A47" s="178">
        <v>5</v>
      </c>
      <c r="B47" s="64">
        <f>B48-TIME(0,C47,0)</f>
        <v>0.48958333333333343</v>
      </c>
      <c r="C47" s="135">
        <v>15</v>
      </c>
      <c r="D47" s="65" t="s">
        <v>35</v>
      </c>
      <c r="E47" s="65" t="s">
        <v>1273</v>
      </c>
      <c r="F47" s="65" t="s">
        <v>1273</v>
      </c>
      <c r="G47" s="64">
        <f>B47</f>
        <v>0.48958333333333343</v>
      </c>
      <c r="H47" s="135">
        <f>C47</f>
        <v>15</v>
      </c>
      <c r="I47" s="65" t="s">
        <v>35</v>
      </c>
      <c r="J47" s="65" t="s">
        <v>1273</v>
      </c>
      <c r="K47" s="64">
        <f>B47</f>
        <v>0.48958333333333343</v>
      </c>
      <c r="L47" s="135">
        <f>C47</f>
        <v>15</v>
      </c>
      <c r="M47" s="65" t="s">
        <v>35</v>
      </c>
      <c r="N47" s="80" t="s">
        <v>1273</v>
      </c>
    </row>
    <row r="48" spans="1:15" x14ac:dyDescent="0.3">
      <c r="A48" s="178"/>
      <c r="B48" s="64">
        <f>B49-TIME(0,C48,0)</f>
        <v>0.50000000000000011</v>
      </c>
      <c r="C48" s="135">
        <v>10</v>
      </c>
      <c r="D48" s="65" t="s">
        <v>126</v>
      </c>
      <c r="E48" s="65" t="s">
        <v>1408</v>
      </c>
      <c r="F48" s="160" t="s">
        <v>1449</v>
      </c>
      <c r="G48" s="64">
        <f t="shared" ref="G48:G50" si="19">B48</f>
        <v>0.50000000000000011</v>
      </c>
      <c r="H48" s="135">
        <f t="shared" ref="H48:H50" si="20">C48</f>
        <v>10</v>
      </c>
      <c r="I48" s="65" t="s">
        <v>126</v>
      </c>
      <c r="J48" s="129" t="s">
        <v>1405</v>
      </c>
      <c r="K48" s="64">
        <f t="shared" ref="K48" si="21">B48</f>
        <v>0.50000000000000011</v>
      </c>
      <c r="L48" s="135">
        <f t="shared" ref="L48:L50" si="22">C48</f>
        <v>10</v>
      </c>
      <c r="M48" s="65" t="s">
        <v>126</v>
      </c>
      <c r="N48" s="162" t="s">
        <v>1478</v>
      </c>
    </row>
    <row r="49" spans="1:14" x14ac:dyDescent="0.3">
      <c r="A49" s="178"/>
      <c r="B49" s="64">
        <f>B50-TIME(0,C49+5,0)</f>
        <v>0.50694444444444453</v>
      </c>
      <c r="C49" s="135">
        <v>30</v>
      </c>
      <c r="D49" s="65" t="s">
        <v>1277</v>
      </c>
      <c r="E49" s="67"/>
      <c r="F49" s="136" t="s">
        <v>1432</v>
      </c>
      <c r="G49" s="64">
        <f t="shared" si="19"/>
        <v>0.50694444444444453</v>
      </c>
      <c r="H49" s="135">
        <f t="shared" si="20"/>
        <v>30</v>
      </c>
      <c r="I49" s="65" t="s">
        <v>1277</v>
      </c>
      <c r="J49" s="67"/>
      <c r="K49" s="64"/>
      <c r="L49" s="135">
        <f t="shared" si="22"/>
        <v>30</v>
      </c>
      <c r="M49" s="65" t="s">
        <v>1277</v>
      </c>
      <c r="N49" s="81"/>
    </row>
    <row r="50" spans="1:14" x14ac:dyDescent="0.3">
      <c r="A50" s="178"/>
      <c r="B50" s="64">
        <f>B44+TIME(0,C44,0)</f>
        <v>0.53125000000000011</v>
      </c>
      <c r="C50" s="135">
        <v>40</v>
      </c>
      <c r="D50" s="66" t="s">
        <v>411</v>
      </c>
      <c r="E50" s="67"/>
      <c r="G50" s="64">
        <f t="shared" si="19"/>
        <v>0.53125000000000011</v>
      </c>
      <c r="H50" s="135">
        <f t="shared" si="20"/>
        <v>40</v>
      </c>
      <c r="I50" s="66" t="s">
        <v>412</v>
      </c>
      <c r="J50" s="67"/>
      <c r="K50" s="64">
        <f t="shared" ref="K50" si="23">B50</f>
        <v>0.53125000000000011</v>
      </c>
      <c r="L50" s="135">
        <f t="shared" si="22"/>
        <v>40</v>
      </c>
      <c r="M50" s="66" t="s">
        <v>412</v>
      </c>
      <c r="N50" s="81"/>
    </row>
    <row r="51" spans="1:14" x14ac:dyDescent="0.3">
      <c r="A51" s="178"/>
      <c r="B51" s="64"/>
      <c r="C51" s="135"/>
      <c r="D51" s="65" t="s">
        <v>413</v>
      </c>
      <c r="E51" s="65"/>
      <c r="F51" s="68"/>
      <c r="G51" s="64"/>
      <c r="H51" s="135"/>
      <c r="I51" s="66" t="s">
        <v>1270</v>
      </c>
      <c r="J51" s="68"/>
      <c r="K51" s="64"/>
      <c r="L51" s="135"/>
      <c r="M51" s="66" t="s">
        <v>36</v>
      </c>
      <c r="N51" s="82"/>
    </row>
    <row r="52" spans="1:14" x14ac:dyDescent="0.3">
      <c r="A52" s="178"/>
      <c r="B52" s="64"/>
      <c r="C52" s="135"/>
      <c r="D52" s="70" t="s">
        <v>414</v>
      </c>
      <c r="E52" s="65"/>
      <c r="F52" s="65"/>
      <c r="G52" s="64"/>
      <c r="H52" s="135"/>
      <c r="I52" s="66"/>
      <c r="J52" s="65"/>
      <c r="K52" s="64"/>
      <c r="L52" s="135"/>
      <c r="M52" s="66"/>
      <c r="N52" s="81"/>
    </row>
    <row r="53" spans="1:14" x14ac:dyDescent="0.3">
      <c r="A53" s="178"/>
      <c r="B53" s="64"/>
      <c r="C53" s="64"/>
      <c r="D53" s="70" t="s">
        <v>415</v>
      </c>
      <c r="E53" s="68"/>
      <c r="F53" s="68"/>
      <c r="G53" s="64"/>
      <c r="H53" s="135"/>
      <c r="I53" s="66"/>
      <c r="J53" s="70"/>
      <c r="K53" s="64"/>
      <c r="L53" s="64"/>
      <c r="M53" s="66"/>
      <c r="N53" s="81"/>
    </row>
    <row r="54" spans="1:14" x14ac:dyDescent="0.3">
      <c r="A54" s="178"/>
      <c r="B54" s="64">
        <f>B50+TIME(0,C50,0)</f>
        <v>0.5590277777777779</v>
      </c>
      <c r="C54" s="64"/>
      <c r="D54" s="65" t="s">
        <v>37</v>
      </c>
      <c r="E54" s="68"/>
      <c r="F54" s="68"/>
      <c r="G54" s="64">
        <f t="shared" ref="G54" si="24">B54</f>
        <v>0.5590277777777779</v>
      </c>
      <c r="H54" s="135"/>
      <c r="I54" s="65" t="s">
        <v>37</v>
      </c>
      <c r="J54" s="68"/>
      <c r="K54" s="64">
        <f>B54</f>
        <v>0.5590277777777779</v>
      </c>
      <c r="L54" s="64"/>
      <c r="M54" s="66" t="s">
        <v>37</v>
      </c>
      <c r="N54" s="82"/>
    </row>
    <row r="55" spans="1:14" x14ac:dyDescent="0.3">
      <c r="A55" s="60"/>
      <c r="B55" s="69"/>
      <c r="C55" s="69"/>
      <c r="D55" s="62"/>
      <c r="E55" s="62"/>
      <c r="F55" s="62"/>
      <c r="G55" s="62"/>
      <c r="H55" s="62"/>
      <c r="I55" s="63"/>
      <c r="J55" s="62"/>
      <c r="K55" s="63"/>
      <c r="L55" s="63"/>
      <c r="M55" s="63"/>
      <c r="N55" s="79"/>
    </row>
    <row r="56" spans="1:14" x14ac:dyDescent="0.3">
      <c r="A56" s="178">
        <v>6</v>
      </c>
      <c r="B56" s="64">
        <f>B57-TIME(0,C56,0)</f>
        <v>0.51736111111111127</v>
      </c>
      <c r="C56" s="135">
        <v>15</v>
      </c>
      <c r="D56" s="65" t="s">
        <v>35</v>
      </c>
      <c r="E56" s="65" t="s">
        <v>1273</v>
      </c>
      <c r="F56" s="65" t="s">
        <v>918</v>
      </c>
      <c r="G56" s="64">
        <f>B56</f>
        <v>0.51736111111111127</v>
      </c>
      <c r="H56" s="135">
        <f>C56</f>
        <v>15</v>
      </c>
      <c r="I56" s="65" t="s">
        <v>35</v>
      </c>
      <c r="J56" s="65" t="s">
        <v>1273</v>
      </c>
      <c r="K56" s="64">
        <f>B56</f>
        <v>0.51736111111111127</v>
      </c>
      <c r="L56" s="135">
        <f>C56</f>
        <v>15</v>
      </c>
      <c r="M56" s="65" t="s">
        <v>35</v>
      </c>
      <c r="N56" s="80" t="s">
        <v>1273</v>
      </c>
    </row>
    <row r="57" spans="1:14" x14ac:dyDescent="0.3">
      <c r="A57" s="178"/>
      <c r="B57" s="64">
        <f>B58-TIME(0,C57,0)</f>
        <v>0.5277777777777779</v>
      </c>
      <c r="C57" s="135">
        <v>10</v>
      </c>
      <c r="D57" s="65" t="s">
        <v>126</v>
      </c>
      <c r="E57" s="160" t="s">
        <v>1418</v>
      </c>
      <c r="F57" s="65" t="s">
        <v>1489</v>
      </c>
      <c r="G57" s="64">
        <f t="shared" ref="G57:G59" si="25">B57</f>
        <v>0.5277777777777779</v>
      </c>
      <c r="H57" s="135">
        <f t="shared" ref="H57:H59" si="26">C57</f>
        <v>10</v>
      </c>
      <c r="I57" s="65" t="s">
        <v>126</v>
      </c>
      <c r="J57" s="70" t="s">
        <v>522</v>
      </c>
      <c r="K57" s="64">
        <f t="shared" ref="K57" si="27">B57</f>
        <v>0.5277777777777779</v>
      </c>
      <c r="L57" s="135">
        <f t="shared" ref="L57:L59" si="28">C57</f>
        <v>10</v>
      </c>
      <c r="M57" s="65" t="s">
        <v>126</v>
      </c>
      <c r="N57" s="80" t="s">
        <v>1405</v>
      </c>
    </row>
    <row r="58" spans="1:14" x14ac:dyDescent="0.3">
      <c r="A58" s="178"/>
      <c r="B58" s="64">
        <f>B59-TIME(0,C58+5,0)</f>
        <v>0.53472222222222232</v>
      </c>
      <c r="C58" s="135">
        <v>30</v>
      </c>
      <c r="D58" s="65" t="s">
        <v>1277</v>
      </c>
      <c r="E58" s="65"/>
      <c r="F58" s="65" t="s">
        <v>1490</v>
      </c>
      <c r="G58" s="64">
        <f t="shared" si="25"/>
        <v>0.53472222222222232</v>
      </c>
      <c r="H58" s="135">
        <f t="shared" si="26"/>
        <v>30</v>
      </c>
      <c r="I58" s="65" t="s">
        <v>1277</v>
      </c>
      <c r="J58" s="70"/>
      <c r="K58" s="64"/>
      <c r="L58" s="135">
        <f t="shared" si="28"/>
        <v>30</v>
      </c>
      <c r="M58" s="65" t="s">
        <v>1277</v>
      </c>
      <c r="N58" s="80"/>
    </row>
    <row r="59" spans="1:14" x14ac:dyDescent="0.3">
      <c r="A59" s="178"/>
      <c r="B59" s="64">
        <f>B54</f>
        <v>0.5590277777777779</v>
      </c>
      <c r="C59" s="135">
        <v>50</v>
      </c>
      <c r="D59" s="66" t="s">
        <v>411</v>
      </c>
      <c r="E59" s="65"/>
      <c r="F59" s="70" t="s">
        <v>1491</v>
      </c>
      <c r="G59" s="64">
        <f t="shared" si="25"/>
        <v>0.5590277777777779</v>
      </c>
      <c r="H59" s="135">
        <f t="shared" si="26"/>
        <v>50</v>
      </c>
      <c r="I59" s="66" t="s">
        <v>412</v>
      </c>
      <c r="J59" s="68"/>
      <c r="K59" s="64">
        <f t="shared" ref="K59" si="29">B59</f>
        <v>0.5590277777777779</v>
      </c>
      <c r="L59" s="135">
        <f t="shared" si="28"/>
        <v>50</v>
      </c>
      <c r="M59" s="66" t="s">
        <v>412</v>
      </c>
      <c r="N59" s="80"/>
    </row>
    <row r="60" spans="1:14" x14ac:dyDescent="0.3">
      <c r="A60" s="178"/>
      <c r="B60" s="64"/>
      <c r="C60" s="135"/>
      <c r="D60" s="65" t="s">
        <v>413</v>
      </c>
      <c r="E60" s="68"/>
      <c r="F60" s="161" t="s">
        <v>1492</v>
      </c>
      <c r="G60" s="64"/>
      <c r="H60" s="64"/>
      <c r="I60" s="66" t="s">
        <v>1270</v>
      </c>
      <c r="J60" s="68"/>
      <c r="K60" s="64"/>
      <c r="L60" s="64"/>
      <c r="M60" s="66" t="s">
        <v>36</v>
      </c>
      <c r="N60" s="81"/>
    </row>
    <row r="61" spans="1:14" x14ac:dyDescent="0.3">
      <c r="A61" s="178"/>
      <c r="B61" s="64">
        <f>B59+TIME(0,C59,0)</f>
        <v>0.59375000000000011</v>
      </c>
      <c r="C61" s="135"/>
      <c r="D61" s="65" t="s">
        <v>37</v>
      </c>
      <c r="E61" s="68"/>
      <c r="F61" s="68"/>
      <c r="G61" s="64">
        <f>B61</f>
        <v>0.59375000000000011</v>
      </c>
      <c r="H61" s="64"/>
      <c r="I61" s="66" t="s">
        <v>37</v>
      </c>
      <c r="J61" s="68"/>
      <c r="K61" s="64">
        <f>K59+TIME(0,L59,0)</f>
        <v>0.59375000000000011</v>
      </c>
      <c r="L61" s="64"/>
      <c r="M61" s="66" t="s">
        <v>37</v>
      </c>
      <c r="N61" s="82"/>
    </row>
    <row r="62" spans="1:14" x14ac:dyDescent="0.3">
      <c r="A62" s="60"/>
      <c r="B62" s="69"/>
      <c r="C62" s="69"/>
      <c r="D62" s="62"/>
      <c r="E62" s="62"/>
      <c r="F62" s="62"/>
      <c r="G62" s="62"/>
      <c r="H62" s="62"/>
      <c r="I62" s="63"/>
      <c r="J62" s="62"/>
      <c r="K62" s="63"/>
      <c r="L62" s="63"/>
      <c r="M62" s="63"/>
      <c r="N62" s="79"/>
    </row>
    <row r="63" spans="1:14" x14ac:dyDescent="0.3">
      <c r="A63" s="178">
        <v>7</v>
      </c>
      <c r="B63" s="64">
        <f>B64-TIME(0,C63,0)</f>
        <v>0.55208333333333348</v>
      </c>
      <c r="C63" s="135">
        <v>15</v>
      </c>
      <c r="D63" s="65" t="s">
        <v>35</v>
      </c>
      <c r="E63" s="65" t="s">
        <v>1273</v>
      </c>
      <c r="F63" s="70" t="s">
        <v>520</v>
      </c>
      <c r="G63" s="64">
        <f>B63</f>
        <v>0.55208333333333348</v>
      </c>
      <c r="H63" s="135">
        <f>C63</f>
        <v>15</v>
      </c>
      <c r="I63" s="65" t="s">
        <v>35</v>
      </c>
      <c r="J63" s="65" t="s">
        <v>1273</v>
      </c>
      <c r="K63" s="64">
        <f>B63</f>
        <v>0.55208333333333348</v>
      </c>
      <c r="L63" s="135">
        <f>C63</f>
        <v>15</v>
      </c>
      <c r="M63" s="65" t="s">
        <v>35</v>
      </c>
      <c r="N63" s="80" t="s">
        <v>1273</v>
      </c>
    </row>
    <row r="64" spans="1:14" x14ac:dyDescent="0.3">
      <c r="A64" s="178"/>
      <c r="B64" s="64">
        <f>B65-TIME(0,C64,0)</f>
        <v>0.56250000000000011</v>
      </c>
      <c r="C64" s="135">
        <v>10</v>
      </c>
      <c r="D64" s="65" t="s">
        <v>126</v>
      </c>
      <c r="E64" s="160" t="s">
        <v>1506</v>
      </c>
      <c r="F64" s="160" t="s">
        <v>1493</v>
      </c>
      <c r="G64" s="64">
        <f t="shared" ref="G64:G66" si="30">B64</f>
        <v>0.56250000000000011</v>
      </c>
      <c r="H64" s="135">
        <f t="shared" ref="H64:H66" si="31">C64</f>
        <v>10</v>
      </c>
      <c r="I64" s="65" t="s">
        <v>126</v>
      </c>
      <c r="J64" s="70" t="s">
        <v>1406</v>
      </c>
      <c r="K64" s="64">
        <f t="shared" ref="K64" si="32">B64</f>
        <v>0.56250000000000011</v>
      </c>
      <c r="L64" s="135">
        <f t="shared" ref="L64:L66" si="33">C64</f>
        <v>10</v>
      </c>
      <c r="M64" s="65" t="s">
        <v>126</v>
      </c>
      <c r="N64" s="162" t="s">
        <v>1468</v>
      </c>
    </row>
    <row r="65" spans="1:14" x14ac:dyDescent="0.3">
      <c r="A65" s="178"/>
      <c r="B65" s="64">
        <f>B66-TIME(0,C65+5,0)</f>
        <v>0.56944444444444453</v>
      </c>
      <c r="C65" s="135">
        <v>30</v>
      </c>
      <c r="D65" s="65" t="s">
        <v>1277</v>
      </c>
      <c r="E65" s="65"/>
      <c r="F65" s="160" t="s">
        <v>1496</v>
      </c>
      <c r="G65" s="64">
        <f t="shared" si="30"/>
        <v>0.56944444444444453</v>
      </c>
      <c r="H65" s="135">
        <f t="shared" si="31"/>
        <v>30</v>
      </c>
      <c r="I65" s="65" t="s">
        <v>1277</v>
      </c>
      <c r="J65" s="70"/>
      <c r="K65" s="64"/>
      <c r="L65" s="135">
        <f t="shared" si="33"/>
        <v>30</v>
      </c>
      <c r="M65" s="65" t="s">
        <v>1277</v>
      </c>
      <c r="N65" s="80"/>
    </row>
    <row r="66" spans="1:14" x14ac:dyDescent="0.3">
      <c r="A66" s="178"/>
      <c r="B66" s="64">
        <f>B61</f>
        <v>0.59375000000000011</v>
      </c>
      <c r="C66" s="135">
        <v>50</v>
      </c>
      <c r="D66" s="66" t="s">
        <v>411</v>
      </c>
      <c r="E66" s="65"/>
      <c r="F66" s="161" t="s">
        <v>1494</v>
      </c>
      <c r="G66" s="64">
        <f t="shared" si="30"/>
        <v>0.59375000000000011</v>
      </c>
      <c r="H66" s="135">
        <f t="shared" si="31"/>
        <v>50</v>
      </c>
      <c r="I66" s="66" t="s">
        <v>412</v>
      </c>
      <c r="J66" s="68"/>
      <c r="K66" s="64">
        <f t="shared" ref="K66" si="34">B66</f>
        <v>0.59375000000000011</v>
      </c>
      <c r="L66" s="135">
        <f t="shared" si="33"/>
        <v>50</v>
      </c>
      <c r="M66" s="66" t="s">
        <v>412</v>
      </c>
      <c r="N66" s="81"/>
    </row>
    <row r="67" spans="1:14" x14ac:dyDescent="0.3">
      <c r="A67" s="178"/>
      <c r="B67" s="64"/>
      <c r="C67" s="135"/>
      <c r="D67" s="65" t="s">
        <v>413</v>
      </c>
      <c r="E67" s="68"/>
      <c r="F67" s="161" t="s">
        <v>1495</v>
      </c>
      <c r="G67" s="64"/>
      <c r="H67" s="64"/>
      <c r="I67" s="66" t="s">
        <v>1270</v>
      </c>
      <c r="J67" s="68"/>
      <c r="K67" s="64"/>
      <c r="L67" s="64"/>
      <c r="M67" s="66" t="s">
        <v>36</v>
      </c>
      <c r="N67" s="81"/>
    </row>
    <row r="68" spans="1:14" x14ac:dyDescent="0.3">
      <c r="A68" s="178"/>
      <c r="B68" s="64">
        <f>B66+TIME(0,C66,0)</f>
        <v>0.62847222222222232</v>
      </c>
      <c r="C68" s="135"/>
      <c r="D68" s="65" t="s">
        <v>37</v>
      </c>
      <c r="E68" s="68"/>
      <c r="F68" s="68"/>
      <c r="G68" s="64">
        <f>B68</f>
        <v>0.62847222222222232</v>
      </c>
      <c r="H68" s="64"/>
      <c r="I68" s="65" t="s">
        <v>37</v>
      </c>
      <c r="J68" s="68"/>
      <c r="K68" s="64">
        <f>K66+TIME(0,L66,0)</f>
        <v>0.62847222222222232</v>
      </c>
      <c r="L68" s="64"/>
      <c r="M68" s="66" t="s">
        <v>37</v>
      </c>
      <c r="N68" s="82"/>
    </row>
    <row r="69" spans="1:14" x14ac:dyDescent="0.3">
      <c r="A69" s="60"/>
      <c r="B69" s="69"/>
      <c r="C69" s="69"/>
      <c r="D69" s="62"/>
      <c r="E69" s="62"/>
      <c r="F69" s="62"/>
      <c r="G69" s="62"/>
      <c r="H69" s="62"/>
      <c r="I69" s="63"/>
      <c r="J69" s="62"/>
      <c r="K69" s="63"/>
      <c r="L69" s="63"/>
      <c r="M69" s="63"/>
      <c r="N69" s="79"/>
    </row>
    <row r="70" spans="1:14" x14ac:dyDescent="0.3">
      <c r="A70" s="178">
        <v>8</v>
      </c>
      <c r="B70" s="64">
        <f>B71-TIME(0,C70,0)</f>
        <v>0.58680555555555569</v>
      </c>
      <c r="C70" s="135">
        <v>15</v>
      </c>
      <c r="D70" s="65" t="s">
        <v>35</v>
      </c>
      <c r="E70" s="65" t="s">
        <v>1273</v>
      </c>
      <c r="F70" s="65" t="s">
        <v>1273</v>
      </c>
      <c r="G70" s="64">
        <f>B70</f>
        <v>0.58680555555555569</v>
      </c>
      <c r="H70" s="135">
        <f>C70</f>
        <v>15</v>
      </c>
      <c r="I70" s="65" t="s">
        <v>35</v>
      </c>
      <c r="J70" s="65" t="s">
        <v>1273</v>
      </c>
      <c r="K70" s="64" t="s">
        <v>1510</v>
      </c>
      <c r="L70" s="135">
        <f>C70</f>
        <v>15</v>
      </c>
      <c r="M70" s="65" t="s">
        <v>35</v>
      </c>
      <c r="N70" s="80" t="s">
        <v>1273</v>
      </c>
    </row>
    <row r="71" spans="1:14" x14ac:dyDescent="0.3">
      <c r="A71" s="178"/>
      <c r="B71" s="64">
        <f>B72-TIME(0,C71,0)</f>
        <v>0.59722222222222232</v>
      </c>
      <c r="C71" s="135">
        <v>10</v>
      </c>
      <c r="D71" s="65" t="s">
        <v>126</v>
      </c>
      <c r="E71" s="65" t="s">
        <v>916</v>
      </c>
      <c r="F71" s="65" t="s">
        <v>1427</v>
      </c>
      <c r="G71" s="64">
        <f t="shared" ref="G71:G73" si="35">B71</f>
        <v>0.59722222222222232</v>
      </c>
      <c r="H71" s="135">
        <f t="shared" ref="H71:H73" si="36">C71</f>
        <v>10</v>
      </c>
      <c r="I71" s="65" t="s">
        <v>126</v>
      </c>
      <c r="J71" s="65" t="s">
        <v>1263</v>
      </c>
      <c r="K71" s="64">
        <f t="shared" ref="K71" si="37">B71</f>
        <v>0.59722222222222232</v>
      </c>
      <c r="L71" s="135">
        <f t="shared" ref="L71:L73" si="38">C71</f>
        <v>10</v>
      </c>
      <c r="M71" s="65" t="s">
        <v>126</v>
      </c>
      <c r="N71" s="83" t="s">
        <v>1417</v>
      </c>
    </row>
    <row r="72" spans="1:14" x14ac:dyDescent="0.3">
      <c r="A72" s="178"/>
      <c r="B72" s="64">
        <f>B73-TIME(0,C72+5,0)</f>
        <v>0.60416666666666674</v>
      </c>
      <c r="C72" s="135">
        <v>30</v>
      </c>
      <c r="D72" s="65" t="s">
        <v>1277</v>
      </c>
      <c r="E72" s="65"/>
      <c r="F72" s="65"/>
      <c r="G72" s="64">
        <f t="shared" si="35"/>
        <v>0.60416666666666674</v>
      </c>
      <c r="H72" s="135">
        <f t="shared" si="36"/>
        <v>30</v>
      </c>
      <c r="I72" s="65" t="s">
        <v>1277</v>
      </c>
      <c r="J72" s="65"/>
      <c r="K72" s="64"/>
      <c r="L72" s="135">
        <f t="shared" si="38"/>
        <v>30</v>
      </c>
      <c r="M72" s="65" t="s">
        <v>1277</v>
      </c>
      <c r="N72" s="83"/>
    </row>
    <row r="73" spans="1:14" x14ac:dyDescent="0.3">
      <c r="A73" s="178"/>
      <c r="B73" s="64">
        <f>B68</f>
        <v>0.62847222222222232</v>
      </c>
      <c r="C73" s="135">
        <v>50</v>
      </c>
      <c r="D73" s="66" t="s">
        <v>411</v>
      </c>
      <c r="E73" s="65"/>
      <c r="F73" s="67"/>
      <c r="G73" s="64">
        <f t="shared" si="35"/>
        <v>0.62847222222222232</v>
      </c>
      <c r="H73" s="135">
        <f t="shared" si="36"/>
        <v>50</v>
      </c>
      <c r="I73" s="66" t="s">
        <v>412</v>
      </c>
      <c r="J73" s="67"/>
      <c r="K73" s="64">
        <f t="shared" ref="K73" si="39">B73</f>
        <v>0.62847222222222232</v>
      </c>
      <c r="L73" s="135">
        <f t="shared" si="38"/>
        <v>50</v>
      </c>
      <c r="M73" s="66" t="s">
        <v>412</v>
      </c>
      <c r="N73" s="81"/>
    </row>
    <row r="74" spans="1:14" x14ac:dyDescent="0.3">
      <c r="A74" s="178"/>
      <c r="B74" s="64"/>
      <c r="C74" s="135"/>
      <c r="D74" s="65" t="s">
        <v>413</v>
      </c>
      <c r="E74" s="68"/>
      <c r="F74" s="65"/>
      <c r="G74" s="64"/>
      <c r="H74" s="64"/>
      <c r="I74" s="66" t="s">
        <v>1270</v>
      </c>
      <c r="J74" s="68"/>
      <c r="K74" s="64"/>
      <c r="L74" s="64"/>
      <c r="M74" s="66" t="s">
        <v>36</v>
      </c>
      <c r="N74" s="80"/>
    </row>
    <row r="75" spans="1:14" x14ac:dyDescent="0.3">
      <c r="A75" s="178"/>
      <c r="B75" s="64">
        <f>B73+TIME(0,C73,0)</f>
        <v>0.66319444444444453</v>
      </c>
      <c r="C75" s="135"/>
      <c r="D75" s="65" t="s">
        <v>37</v>
      </c>
      <c r="E75" s="68"/>
      <c r="F75" s="68"/>
      <c r="G75" s="64">
        <f>B75</f>
        <v>0.66319444444444453</v>
      </c>
      <c r="H75" s="64"/>
      <c r="I75" s="66" t="s">
        <v>37</v>
      </c>
      <c r="J75" s="68"/>
      <c r="K75" s="64">
        <f>K73+TIME(0,L73,0)</f>
        <v>0.66319444444444453</v>
      </c>
      <c r="L75" s="64"/>
      <c r="M75" s="66" t="s">
        <v>37</v>
      </c>
      <c r="N75" s="82"/>
    </row>
    <row r="76" spans="1:14" x14ac:dyDescent="0.3">
      <c r="A76" s="60"/>
      <c r="B76" s="69"/>
      <c r="C76" s="69"/>
      <c r="D76" s="62"/>
      <c r="E76" s="62"/>
      <c r="F76" s="62"/>
      <c r="G76" s="62"/>
      <c r="H76" s="62"/>
      <c r="I76" s="63"/>
      <c r="J76" s="62"/>
      <c r="K76" s="63"/>
      <c r="L76" s="63"/>
      <c r="M76" s="63"/>
      <c r="N76" s="79"/>
    </row>
    <row r="77" spans="1:14" x14ac:dyDescent="0.3">
      <c r="A77" s="178">
        <v>9</v>
      </c>
      <c r="B77" s="64">
        <f>B78-TIME(0,C77,0)</f>
        <v>0.6215277777777779</v>
      </c>
      <c r="C77" s="135">
        <v>15</v>
      </c>
      <c r="D77" s="65" t="s">
        <v>35</v>
      </c>
      <c r="E77" s="65" t="s">
        <v>1273</v>
      </c>
      <c r="F77" s="65" t="s">
        <v>1273</v>
      </c>
      <c r="G77" s="64">
        <f>B77</f>
        <v>0.6215277777777779</v>
      </c>
      <c r="H77" s="135">
        <f>C77</f>
        <v>15</v>
      </c>
      <c r="I77" s="65" t="s">
        <v>35</v>
      </c>
      <c r="J77" s="65" t="s">
        <v>1273</v>
      </c>
      <c r="K77" s="64">
        <f>B77</f>
        <v>0.6215277777777779</v>
      </c>
      <c r="L77" s="135">
        <f>C77</f>
        <v>15</v>
      </c>
      <c r="M77" s="65" t="s">
        <v>35</v>
      </c>
      <c r="N77" s="80" t="s">
        <v>1273</v>
      </c>
    </row>
    <row r="78" spans="1:14" x14ac:dyDescent="0.3">
      <c r="A78" s="178"/>
      <c r="B78" s="64">
        <f>B79-TIME(0,C78,0)</f>
        <v>0.63194444444444453</v>
      </c>
      <c r="C78" s="135">
        <v>10</v>
      </c>
      <c r="D78" s="65" t="s">
        <v>126</v>
      </c>
      <c r="E78" s="65" t="s">
        <v>917</v>
      </c>
      <c r="F78" s="160" t="s">
        <v>1439</v>
      </c>
      <c r="G78" s="64">
        <f t="shared" ref="G78:G80" si="40">B78</f>
        <v>0.63194444444444453</v>
      </c>
      <c r="H78" s="135">
        <f t="shared" ref="H78:H80" si="41">C78</f>
        <v>10</v>
      </c>
      <c r="I78" s="65" t="s">
        <v>126</v>
      </c>
      <c r="J78" s="65" t="s">
        <v>1264</v>
      </c>
      <c r="K78" s="64">
        <f t="shared" ref="K78" si="42">B78</f>
        <v>0.63194444444444453</v>
      </c>
      <c r="L78" s="135">
        <f t="shared" ref="L78:L80" si="43">C78</f>
        <v>10</v>
      </c>
      <c r="M78" s="65" t="s">
        <v>126</v>
      </c>
      <c r="N78" s="162" t="s">
        <v>1473</v>
      </c>
    </row>
    <row r="79" spans="1:14" x14ac:dyDescent="0.3">
      <c r="A79" s="178"/>
      <c r="B79" s="64">
        <f>B80-TIME(0,C79+5,0)</f>
        <v>0.63888888888888895</v>
      </c>
      <c r="C79" s="135">
        <v>30</v>
      </c>
      <c r="D79" s="65" t="s">
        <v>1277</v>
      </c>
      <c r="E79" s="65"/>
      <c r="F79" s="65"/>
      <c r="G79" s="64">
        <f t="shared" si="40"/>
        <v>0.63888888888888895</v>
      </c>
      <c r="H79" s="135">
        <f t="shared" si="41"/>
        <v>30</v>
      </c>
      <c r="I79" s="65" t="s">
        <v>1277</v>
      </c>
      <c r="J79" s="65"/>
      <c r="K79" s="64"/>
      <c r="L79" s="135">
        <f t="shared" si="43"/>
        <v>30</v>
      </c>
      <c r="M79" s="65" t="s">
        <v>1277</v>
      </c>
      <c r="N79" s="80"/>
    </row>
    <row r="80" spans="1:14" x14ac:dyDescent="0.3">
      <c r="A80" s="178"/>
      <c r="B80" s="64">
        <f>B75</f>
        <v>0.66319444444444453</v>
      </c>
      <c r="C80" s="135">
        <v>50</v>
      </c>
      <c r="D80" s="66" t="s">
        <v>411</v>
      </c>
      <c r="E80" s="65" t="s">
        <v>521</v>
      </c>
      <c r="F80" s="70" t="s">
        <v>1426</v>
      </c>
      <c r="G80" s="64">
        <f t="shared" si="40"/>
        <v>0.66319444444444453</v>
      </c>
      <c r="H80" s="135">
        <f t="shared" si="41"/>
        <v>50</v>
      </c>
      <c r="I80" s="66" t="s">
        <v>412</v>
      </c>
      <c r="J80" s="65"/>
      <c r="K80" s="64">
        <f t="shared" ref="K80" si="44">B80</f>
        <v>0.66319444444444453</v>
      </c>
      <c r="L80" s="135">
        <f t="shared" si="43"/>
        <v>50</v>
      </c>
      <c r="M80" s="66" t="s">
        <v>412</v>
      </c>
      <c r="N80" s="80"/>
    </row>
    <row r="81" spans="1:14" x14ac:dyDescent="0.3">
      <c r="A81" s="178"/>
      <c r="B81" s="64"/>
      <c r="C81" s="135"/>
      <c r="D81" s="65" t="s">
        <v>413</v>
      </c>
      <c r="E81" s="68"/>
      <c r="F81" s="65"/>
      <c r="G81" s="64"/>
      <c r="H81" s="64"/>
      <c r="I81" s="66" t="s">
        <v>1270</v>
      </c>
      <c r="J81" s="68"/>
      <c r="K81" s="64"/>
      <c r="L81" s="64"/>
      <c r="M81" s="66" t="s">
        <v>36</v>
      </c>
      <c r="N81" s="84"/>
    </row>
    <row r="82" spans="1:14" x14ac:dyDescent="0.3">
      <c r="A82" s="178"/>
      <c r="B82" s="64">
        <f>B80+TIME(0,C80,0)</f>
        <v>0.69791666666666674</v>
      </c>
      <c r="C82" s="135"/>
      <c r="D82" s="65" t="s">
        <v>37</v>
      </c>
      <c r="E82" s="68"/>
      <c r="F82" s="68"/>
      <c r="G82" s="64">
        <f>B82</f>
        <v>0.69791666666666674</v>
      </c>
      <c r="H82" s="64"/>
      <c r="I82" s="66" t="s">
        <v>37</v>
      </c>
      <c r="J82" s="68"/>
      <c r="K82" s="64">
        <f>K80+TIME(0,L80,0)</f>
        <v>0.69791666666666674</v>
      </c>
      <c r="L82" s="64"/>
      <c r="M82" s="66" t="s">
        <v>37</v>
      </c>
      <c r="N82" s="82"/>
    </row>
    <row r="83" spans="1:14" ht="15.5" thickBot="1" x14ac:dyDescent="0.35">
      <c r="A83" s="73"/>
      <c r="B83" s="85">
        <f>B82+TIME(0,10,0)</f>
        <v>0.70486111111111116</v>
      </c>
      <c r="C83" s="85"/>
      <c r="D83" s="176" t="s">
        <v>57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80"/>
    </row>
  </sheetData>
  <mergeCells count="15">
    <mergeCell ref="D44:N44"/>
    <mergeCell ref="D45:N45"/>
    <mergeCell ref="A3:D3"/>
    <mergeCell ref="A1:N1"/>
    <mergeCell ref="A2:N2"/>
    <mergeCell ref="A10:A15"/>
    <mergeCell ref="A17:A24"/>
    <mergeCell ref="A26:A33"/>
    <mergeCell ref="A35:A42"/>
    <mergeCell ref="D83:N83"/>
    <mergeCell ref="A47:A54"/>
    <mergeCell ref="A56:A61"/>
    <mergeCell ref="A63:A68"/>
    <mergeCell ref="A70:A75"/>
    <mergeCell ref="A77:A82"/>
  </mergeCells>
  <pageMargins left="0.31496062992125984" right="0.31496062992125984" top="0.35433070866141736" bottom="0.35433070866141736" header="0.31496062992125984" footer="0.31496062992125984"/>
  <pageSetup paperSize="9" scale="3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E2A1-9EC7-4292-AD4C-9536BC4E1D6C}">
  <dimension ref="A1:J172"/>
  <sheetViews>
    <sheetView workbookViewId="0">
      <selection activeCell="E48" sqref="E48"/>
    </sheetView>
  </sheetViews>
  <sheetFormatPr defaultColWidth="8.83203125" defaultRowHeight="14.5" x14ac:dyDescent="0.35"/>
  <cols>
    <col min="1" max="2" width="8.83203125" style="33"/>
    <col min="3" max="3" width="35.83203125" style="33" bestFit="1" customWidth="1"/>
    <col min="4" max="4" width="6.58203125" style="33" customWidth="1"/>
    <col min="5" max="5" width="6.58203125" style="40" customWidth="1"/>
    <col min="6" max="6" width="18.9140625" style="33" bestFit="1" customWidth="1"/>
    <col min="7" max="7" width="19.1640625" style="33" bestFit="1" customWidth="1"/>
    <col min="8" max="8" width="15.08203125" style="33" bestFit="1" customWidth="1"/>
    <col min="9" max="9" width="8.25" style="33" bestFit="1" customWidth="1"/>
    <col min="10" max="10" width="40.1640625" style="33" bestFit="1" customWidth="1"/>
    <col min="11" max="16384" width="8.83203125" style="33"/>
  </cols>
  <sheetData>
    <row r="1" spans="1:10" x14ac:dyDescent="0.35">
      <c r="A1" s="33" t="s">
        <v>1257</v>
      </c>
      <c r="B1" s="33" t="s">
        <v>1254</v>
      </c>
      <c r="C1" s="33" t="s">
        <v>1255</v>
      </c>
      <c r="D1" s="38" t="s">
        <v>1271</v>
      </c>
      <c r="E1" s="39" t="s">
        <v>1272</v>
      </c>
      <c r="F1" s="33" t="s">
        <v>1250</v>
      </c>
      <c r="G1" s="33" t="s">
        <v>1253</v>
      </c>
      <c r="H1" s="33" t="s">
        <v>1252</v>
      </c>
      <c r="I1" s="33" t="s">
        <v>1251</v>
      </c>
      <c r="J1" s="33" t="s">
        <v>1256</v>
      </c>
    </row>
    <row r="2" spans="1:10" x14ac:dyDescent="0.35">
      <c r="A2" s="33" t="s">
        <v>59</v>
      </c>
      <c r="B2" s="34">
        <v>47490</v>
      </c>
      <c r="C2" s="33" t="s">
        <v>934</v>
      </c>
      <c r="D2" s="38" t="s">
        <v>403</v>
      </c>
      <c r="E2" s="40">
        <v>8</v>
      </c>
      <c r="F2" s="33">
        <v>415620</v>
      </c>
      <c r="G2" s="33" t="s">
        <v>173</v>
      </c>
      <c r="H2" s="33" t="s">
        <v>1040</v>
      </c>
      <c r="I2" s="33" t="s">
        <v>261</v>
      </c>
      <c r="J2" s="33" t="s">
        <v>731</v>
      </c>
    </row>
    <row r="3" spans="1:10" x14ac:dyDescent="0.35">
      <c r="A3" s="33" t="s">
        <v>31</v>
      </c>
      <c r="B3" s="34">
        <v>47470</v>
      </c>
      <c r="C3" s="33" t="s">
        <v>974</v>
      </c>
      <c r="D3" s="38" t="s">
        <v>404</v>
      </c>
      <c r="E3" s="40">
        <v>9</v>
      </c>
      <c r="F3" s="33">
        <v>415620</v>
      </c>
      <c r="G3" s="33" t="s">
        <v>173</v>
      </c>
      <c r="H3" s="33" t="s">
        <v>1040</v>
      </c>
      <c r="I3" s="33" t="s">
        <v>261</v>
      </c>
      <c r="J3" s="33" t="s">
        <v>1041</v>
      </c>
    </row>
    <row r="4" spans="1:10" x14ac:dyDescent="0.35">
      <c r="A4" s="33" t="s">
        <v>59</v>
      </c>
      <c r="B4" s="34">
        <v>47475</v>
      </c>
      <c r="C4" s="33" t="s">
        <v>973</v>
      </c>
      <c r="D4" s="38" t="s">
        <v>403</v>
      </c>
      <c r="E4" s="40">
        <v>6</v>
      </c>
      <c r="F4" s="33">
        <v>603126</v>
      </c>
      <c r="G4" s="33" t="s">
        <v>171</v>
      </c>
      <c r="H4" s="33" t="s">
        <v>172</v>
      </c>
      <c r="I4" s="33" t="s">
        <v>261</v>
      </c>
      <c r="J4" s="33" t="s">
        <v>132</v>
      </c>
    </row>
    <row r="5" spans="1:10" x14ac:dyDescent="0.35">
      <c r="A5" s="33" t="s">
        <v>31</v>
      </c>
      <c r="B5" s="34">
        <v>47468</v>
      </c>
      <c r="C5" s="33" t="s">
        <v>975</v>
      </c>
      <c r="D5" s="38" t="s">
        <v>404</v>
      </c>
      <c r="E5" s="40">
        <v>4</v>
      </c>
      <c r="F5" s="33">
        <v>603126</v>
      </c>
      <c r="G5" s="33" t="s">
        <v>171</v>
      </c>
      <c r="H5" s="33" t="s">
        <v>172</v>
      </c>
      <c r="I5" s="33" t="s">
        <v>261</v>
      </c>
      <c r="J5" s="33" t="s">
        <v>132</v>
      </c>
    </row>
    <row r="6" spans="1:10" x14ac:dyDescent="0.35">
      <c r="A6" s="33" t="s">
        <v>59</v>
      </c>
      <c r="B6" s="34">
        <v>47490</v>
      </c>
      <c r="C6" s="33" t="s">
        <v>934</v>
      </c>
      <c r="D6" s="38" t="s">
        <v>403</v>
      </c>
      <c r="E6" s="40">
        <v>8</v>
      </c>
      <c r="F6" s="33">
        <v>1355929</v>
      </c>
      <c r="G6" s="33" t="s">
        <v>169</v>
      </c>
      <c r="H6" s="33" t="s">
        <v>730</v>
      </c>
      <c r="I6" s="33" t="s">
        <v>261</v>
      </c>
      <c r="J6" s="33" t="s">
        <v>731</v>
      </c>
    </row>
    <row r="7" spans="1:10" x14ac:dyDescent="0.35">
      <c r="A7" s="33" t="s">
        <v>31</v>
      </c>
      <c r="B7" s="34">
        <v>47470</v>
      </c>
      <c r="C7" s="33" t="s">
        <v>974</v>
      </c>
      <c r="D7" s="38" t="s">
        <v>404</v>
      </c>
      <c r="E7" s="40">
        <v>9</v>
      </c>
      <c r="F7" s="33">
        <v>1355929</v>
      </c>
      <c r="G7" s="33" t="s">
        <v>169</v>
      </c>
      <c r="H7" s="33" t="s">
        <v>730</v>
      </c>
      <c r="I7" s="33" t="s">
        <v>261</v>
      </c>
      <c r="J7" s="33" t="s">
        <v>1041</v>
      </c>
    </row>
    <row r="8" spans="1:10" x14ac:dyDescent="0.35">
      <c r="A8" s="33" t="s">
        <v>59</v>
      </c>
      <c r="B8" s="34">
        <v>47484</v>
      </c>
      <c r="C8" s="33" t="s">
        <v>970</v>
      </c>
      <c r="D8" s="38" t="s">
        <v>403</v>
      </c>
      <c r="E8" s="40">
        <v>8</v>
      </c>
      <c r="F8" s="33">
        <v>1356455</v>
      </c>
      <c r="G8" s="33" t="s">
        <v>539</v>
      </c>
      <c r="H8" s="33" t="s">
        <v>985</v>
      </c>
      <c r="I8" s="33" t="s">
        <v>406</v>
      </c>
      <c r="J8" s="33" t="s">
        <v>132</v>
      </c>
    </row>
    <row r="9" spans="1:10" x14ac:dyDescent="0.35">
      <c r="A9" s="33" t="s">
        <v>31</v>
      </c>
      <c r="B9" s="34">
        <v>47489</v>
      </c>
      <c r="C9" s="33" t="s">
        <v>986</v>
      </c>
      <c r="D9" s="38" t="s">
        <v>404</v>
      </c>
      <c r="E9" s="40">
        <v>8</v>
      </c>
      <c r="F9" s="33">
        <v>1356455</v>
      </c>
      <c r="G9" s="33" t="s">
        <v>539</v>
      </c>
      <c r="H9" s="33" t="s">
        <v>985</v>
      </c>
      <c r="I9" s="33" t="s">
        <v>406</v>
      </c>
      <c r="J9" s="33" t="s">
        <v>132</v>
      </c>
    </row>
    <row r="10" spans="1:10" x14ac:dyDescent="0.35">
      <c r="A10" s="33" t="s">
        <v>59</v>
      </c>
      <c r="B10" s="34">
        <v>47484</v>
      </c>
      <c r="C10" s="33" t="s">
        <v>970</v>
      </c>
      <c r="D10" s="38" t="s">
        <v>403</v>
      </c>
      <c r="E10" s="40">
        <v>8</v>
      </c>
      <c r="F10" s="33">
        <v>1358221</v>
      </c>
      <c r="G10" s="33" t="s">
        <v>233</v>
      </c>
      <c r="H10" s="33" t="s">
        <v>234</v>
      </c>
      <c r="I10" s="33" t="s">
        <v>406</v>
      </c>
      <c r="J10" s="33" t="s">
        <v>159</v>
      </c>
    </row>
    <row r="11" spans="1:10" x14ac:dyDescent="0.35">
      <c r="A11" s="33" t="s">
        <v>31</v>
      </c>
      <c r="B11" s="34">
        <v>47466</v>
      </c>
      <c r="C11" s="33" t="s">
        <v>946</v>
      </c>
      <c r="D11" s="38" t="s">
        <v>404</v>
      </c>
      <c r="E11" s="40">
        <v>6</v>
      </c>
      <c r="F11" s="33">
        <v>1358221</v>
      </c>
      <c r="G11" s="33" t="s">
        <v>233</v>
      </c>
      <c r="H11" s="33" t="s">
        <v>234</v>
      </c>
      <c r="I11" s="33" t="s">
        <v>406</v>
      </c>
      <c r="J11" s="33" t="s">
        <v>159</v>
      </c>
    </row>
    <row r="12" spans="1:10" x14ac:dyDescent="0.35">
      <c r="A12" s="33" t="s">
        <v>59</v>
      </c>
      <c r="B12" s="34">
        <v>47480</v>
      </c>
      <c r="C12" s="33" t="s">
        <v>926</v>
      </c>
      <c r="D12" s="38" t="s">
        <v>403</v>
      </c>
      <c r="E12" s="40">
        <v>6</v>
      </c>
      <c r="F12" s="33">
        <v>1391027</v>
      </c>
      <c r="G12" s="33" t="s">
        <v>240</v>
      </c>
      <c r="H12" s="33" t="s">
        <v>675</v>
      </c>
      <c r="I12" s="33" t="s">
        <v>406</v>
      </c>
      <c r="J12" s="33" t="s">
        <v>221</v>
      </c>
    </row>
    <row r="13" spans="1:10" x14ac:dyDescent="0.35">
      <c r="A13" s="33" t="s">
        <v>31</v>
      </c>
      <c r="B13" s="34">
        <v>47488</v>
      </c>
      <c r="C13" s="33" t="s">
        <v>1053</v>
      </c>
      <c r="D13" s="38" t="s">
        <v>404</v>
      </c>
      <c r="E13" s="40">
        <v>2</v>
      </c>
      <c r="F13" s="33">
        <v>1391027</v>
      </c>
      <c r="G13" s="33" t="s">
        <v>240</v>
      </c>
      <c r="H13" s="33" t="s">
        <v>675</v>
      </c>
      <c r="I13" s="33" t="s">
        <v>406</v>
      </c>
      <c r="J13" s="33" t="s">
        <v>221</v>
      </c>
    </row>
    <row r="14" spans="1:10" x14ac:dyDescent="0.35">
      <c r="A14" s="33" t="s">
        <v>59</v>
      </c>
      <c r="B14" s="34">
        <v>47480</v>
      </c>
      <c r="C14" s="33" t="s">
        <v>926</v>
      </c>
      <c r="D14" s="38" t="s">
        <v>403</v>
      </c>
      <c r="E14" s="40">
        <v>6</v>
      </c>
      <c r="F14" s="33">
        <v>1454779</v>
      </c>
      <c r="G14" s="33" t="s">
        <v>830</v>
      </c>
      <c r="H14" s="33" t="s">
        <v>220</v>
      </c>
      <c r="I14" s="33" t="s">
        <v>406</v>
      </c>
      <c r="J14" s="33" t="s">
        <v>221</v>
      </c>
    </row>
    <row r="15" spans="1:10" x14ac:dyDescent="0.35">
      <c r="A15" s="33" t="s">
        <v>31</v>
      </c>
      <c r="B15" s="34">
        <v>47488</v>
      </c>
      <c r="C15" s="33" t="s">
        <v>1053</v>
      </c>
      <c r="D15" s="38" t="s">
        <v>404</v>
      </c>
      <c r="E15" s="40">
        <v>2</v>
      </c>
      <c r="F15" s="33">
        <v>1454779</v>
      </c>
      <c r="G15" s="33" t="s">
        <v>830</v>
      </c>
      <c r="H15" s="33" t="s">
        <v>220</v>
      </c>
      <c r="I15" s="33" t="s">
        <v>406</v>
      </c>
      <c r="J15" s="33" t="s">
        <v>221</v>
      </c>
    </row>
    <row r="16" spans="1:10" s="41" customFormat="1" x14ac:dyDescent="0.35">
      <c r="A16" s="41" t="s">
        <v>31</v>
      </c>
      <c r="B16" s="42">
        <v>47469</v>
      </c>
      <c r="C16" s="41" t="s">
        <v>951</v>
      </c>
      <c r="D16" s="43" t="s">
        <v>404</v>
      </c>
      <c r="E16" s="44">
        <v>5</v>
      </c>
      <c r="F16" s="41">
        <v>1525469</v>
      </c>
      <c r="G16" s="41" t="s">
        <v>304</v>
      </c>
      <c r="H16" s="41" t="s">
        <v>212</v>
      </c>
      <c r="I16" s="41" t="s">
        <v>261</v>
      </c>
      <c r="J16" s="41" t="s">
        <v>1231</v>
      </c>
    </row>
    <row r="17" spans="1:10" s="41" customFormat="1" x14ac:dyDescent="0.35">
      <c r="A17" s="41" t="s">
        <v>58</v>
      </c>
      <c r="B17" s="42">
        <v>47515</v>
      </c>
      <c r="C17" s="41" t="s">
        <v>676</v>
      </c>
      <c r="D17" s="43" t="s">
        <v>404</v>
      </c>
      <c r="E17" s="44">
        <v>7</v>
      </c>
      <c r="F17" s="41">
        <v>1525469</v>
      </c>
      <c r="G17" s="41" t="s">
        <v>304</v>
      </c>
      <c r="H17" s="41" t="s">
        <v>212</v>
      </c>
      <c r="I17" s="41" t="s">
        <v>261</v>
      </c>
      <c r="J17" s="41" t="s">
        <v>1231</v>
      </c>
    </row>
    <row r="18" spans="1:10" x14ac:dyDescent="0.35">
      <c r="A18" s="33" t="s">
        <v>59</v>
      </c>
      <c r="B18" s="34">
        <v>47484</v>
      </c>
      <c r="C18" s="33" t="s">
        <v>970</v>
      </c>
      <c r="D18" s="38" t="s">
        <v>403</v>
      </c>
      <c r="E18" s="40">
        <v>8</v>
      </c>
      <c r="F18" s="33">
        <v>1538005</v>
      </c>
      <c r="G18" s="33" t="s">
        <v>726</v>
      </c>
      <c r="H18" s="33" t="s">
        <v>280</v>
      </c>
      <c r="I18" s="33" t="s">
        <v>406</v>
      </c>
      <c r="J18" s="33" t="s">
        <v>419</v>
      </c>
    </row>
    <row r="19" spans="1:10" x14ac:dyDescent="0.35">
      <c r="A19" s="33" t="s">
        <v>31</v>
      </c>
      <c r="B19" s="34">
        <v>47466</v>
      </c>
      <c r="C19" s="33" t="s">
        <v>946</v>
      </c>
      <c r="D19" s="38" t="s">
        <v>404</v>
      </c>
      <c r="E19" s="40">
        <v>6</v>
      </c>
      <c r="F19" s="33">
        <v>1538005</v>
      </c>
      <c r="G19" s="33" t="s">
        <v>726</v>
      </c>
      <c r="H19" s="33" t="s">
        <v>280</v>
      </c>
      <c r="I19" s="33" t="s">
        <v>406</v>
      </c>
      <c r="J19" s="33" t="s">
        <v>419</v>
      </c>
    </row>
    <row r="20" spans="1:10" x14ac:dyDescent="0.35">
      <c r="A20" s="33" t="s">
        <v>59</v>
      </c>
      <c r="B20" s="34">
        <v>47484</v>
      </c>
      <c r="C20" s="33" t="s">
        <v>970</v>
      </c>
      <c r="D20" s="38" t="s">
        <v>403</v>
      </c>
      <c r="E20" s="40">
        <v>8</v>
      </c>
      <c r="F20" s="33">
        <v>1546977</v>
      </c>
      <c r="G20" s="33" t="s">
        <v>437</v>
      </c>
      <c r="H20" s="33" t="s">
        <v>438</v>
      </c>
      <c r="I20" s="33" t="s">
        <v>406</v>
      </c>
      <c r="J20" s="33" t="s">
        <v>235</v>
      </c>
    </row>
    <row r="21" spans="1:10" x14ac:dyDescent="0.35">
      <c r="A21" s="33" t="s">
        <v>31</v>
      </c>
      <c r="B21" s="34">
        <v>47466</v>
      </c>
      <c r="C21" s="33" t="s">
        <v>946</v>
      </c>
      <c r="D21" s="38" t="s">
        <v>404</v>
      </c>
      <c r="E21" s="40">
        <v>6</v>
      </c>
      <c r="F21" s="33">
        <v>1546977</v>
      </c>
      <c r="G21" s="33" t="s">
        <v>437</v>
      </c>
      <c r="H21" s="33" t="s">
        <v>438</v>
      </c>
      <c r="I21" s="33" t="s">
        <v>406</v>
      </c>
      <c r="J21" s="33" t="s">
        <v>235</v>
      </c>
    </row>
    <row r="22" spans="1:10" s="41" customFormat="1" x14ac:dyDescent="0.35">
      <c r="A22" s="41" t="s">
        <v>31</v>
      </c>
      <c r="B22" s="42">
        <v>47470</v>
      </c>
      <c r="C22" s="41" t="s">
        <v>974</v>
      </c>
      <c r="D22" s="43" t="s">
        <v>404</v>
      </c>
      <c r="E22" s="44">
        <v>9</v>
      </c>
      <c r="F22" s="41">
        <v>1554543</v>
      </c>
      <c r="G22" s="41" t="s">
        <v>734</v>
      </c>
      <c r="H22" s="41" t="s">
        <v>848</v>
      </c>
      <c r="I22" s="41" t="s">
        <v>261</v>
      </c>
      <c r="J22" s="41" t="s">
        <v>189</v>
      </c>
    </row>
    <row r="23" spans="1:10" s="41" customFormat="1" x14ac:dyDescent="0.35">
      <c r="A23" s="41" t="s">
        <v>59</v>
      </c>
      <c r="B23" s="42">
        <v>47481</v>
      </c>
      <c r="C23" s="41" t="s">
        <v>1069</v>
      </c>
      <c r="D23" s="43" t="s">
        <v>404</v>
      </c>
      <c r="E23" s="44">
        <v>9</v>
      </c>
      <c r="F23" s="41">
        <v>1554543</v>
      </c>
      <c r="G23" s="41" t="s">
        <v>734</v>
      </c>
      <c r="H23" s="41" t="s">
        <v>848</v>
      </c>
      <c r="I23" s="41" t="s">
        <v>261</v>
      </c>
      <c r="J23" s="41" t="s">
        <v>189</v>
      </c>
    </row>
    <row r="24" spans="1:10" x14ac:dyDescent="0.35">
      <c r="A24" s="33" t="s">
        <v>59</v>
      </c>
      <c r="B24" s="34">
        <v>47480</v>
      </c>
      <c r="C24" s="33" t="s">
        <v>926</v>
      </c>
      <c r="D24" s="38" t="s">
        <v>403</v>
      </c>
      <c r="E24" s="40">
        <v>6</v>
      </c>
      <c r="F24" s="33">
        <v>1661659</v>
      </c>
      <c r="G24" s="33" t="s">
        <v>222</v>
      </c>
      <c r="H24" s="33" t="s">
        <v>721</v>
      </c>
      <c r="I24" s="33" t="s">
        <v>406</v>
      </c>
      <c r="J24" s="33" t="s">
        <v>128</v>
      </c>
    </row>
    <row r="25" spans="1:10" x14ac:dyDescent="0.35">
      <c r="A25" s="33" t="s">
        <v>31</v>
      </c>
      <c r="B25" s="34">
        <v>47488</v>
      </c>
      <c r="C25" s="33" t="s">
        <v>1053</v>
      </c>
      <c r="D25" s="38" t="s">
        <v>404</v>
      </c>
      <c r="E25" s="40">
        <v>2</v>
      </c>
      <c r="F25" s="33">
        <v>1661659</v>
      </c>
      <c r="G25" s="33" t="s">
        <v>222</v>
      </c>
      <c r="H25" s="33" t="s">
        <v>721</v>
      </c>
      <c r="I25" s="33" t="s">
        <v>406</v>
      </c>
      <c r="J25" s="33" t="s">
        <v>128</v>
      </c>
    </row>
    <row r="26" spans="1:10" x14ac:dyDescent="0.35">
      <c r="A26" s="33" t="s">
        <v>31</v>
      </c>
      <c r="B26" s="34">
        <v>47510</v>
      </c>
      <c r="C26" s="33" t="s">
        <v>948</v>
      </c>
      <c r="D26" s="38" t="s">
        <v>403</v>
      </c>
      <c r="E26" s="40">
        <v>3</v>
      </c>
      <c r="F26" s="33">
        <v>1668623</v>
      </c>
      <c r="G26" s="33" t="s">
        <v>286</v>
      </c>
      <c r="H26" s="33" t="s">
        <v>156</v>
      </c>
      <c r="I26" s="33" t="s">
        <v>406</v>
      </c>
      <c r="J26" s="33" t="s">
        <v>135</v>
      </c>
    </row>
    <row r="27" spans="1:10" x14ac:dyDescent="0.35">
      <c r="A27" s="33" t="s">
        <v>59</v>
      </c>
      <c r="B27" s="34">
        <v>47474</v>
      </c>
      <c r="C27" s="33" t="s">
        <v>983</v>
      </c>
      <c r="D27" s="38" t="s">
        <v>404</v>
      </c>
      <c r="E27" s="40">
        <v>4</v>
      </c>
      <c r="F27" s="33">
        <v>1668623</v>
      </c>
      <c r="G27" s="33" t="s">
        <v>286</v>
      </c>
      <c r="H27" s="33" t="s">
        <v>156</v>
      </c>
      <c r="I27" s="33" t="s">
        <v>406</v>
      </c>
      <c r="J27" s="33" t="s">
        <v>135</v>
      </c>
    </row>
    <row r="28" spans="1:10" x14ac:dyDescent="0.35">
      <c r="A28" s="33" t="s">
        <v>59</v>
      </c>
      <c r="B28" s="34">
        <v>47484</v>
      </c>
      <c r="C28" s="33" t="s">
        <v>970</v>
      </c>
      <c r="D28" s="38" t="s">
        <v>403</v>
      </c>
      <c r="E28" s="40">
        <v>8</v>
      </c>
      <c r="F28" s="33">
        <v>1683432</v>
      </c>
      <c r="G28" s="33" t="s">
        <v>241</v>
      </c>
      <c r="H28" s="33" t="s">
        <v>138</v>
      </c>
      <c r="I28" s="33" t="s">
        <v>406</v>
      </c>
      <c r="J28" s="33" t="s">
        <v>440</v>
      </c>
    </row>
    <row r="29" spans="1:10" x14ac:dyDescent="0.35">
      <c r="A29" s="33" t="s">
        <v>31</v>
      </c>
      <c r="B29" s="34">
        <v>47466</v>
      </c>
      <c r="C29" s="33" t="s">
        <v>946</v>
      </c>
      <c r="D29" s="38" t="s">
        <v>404</v>
      </c>
      <c r="E29" s="40">
        <v>6</v>
      </c>
      <c r="F29" s="33">
        <v>1683432</v>
      </c>
      <c r="G29" s="33" t="s">
        <v>241</v>
      </c>
      <c r="H29" s="33" t="s">
        <v>138</v>
      </c>
      <c r="I29" s="33" t="s">
        <v>406</v>
      </c>
      <c r="J29" s="33" t="s">
        <v>159</v>
      </c>
    </row>
    <row r="30" spans="1:10" x14ac:dyDescent="0.35">
      <c r="A30" s="33" t="s">
        <v>59</v>
      </c>
      <c r="B30" s="34">
        <v>47480</v>
      </c>
      <c r="C30" s="33" t="s">
        <v>926</v>
      </c>
      <c r="D30" s="38" t="s">
        <v>403</v>
      </c>
      <c r="E30" s="40">
        <v>6</v>
      </c>
      <c r="F30" s="33">
        <v>1759837</v>
      </c>
      <c r="G30" s="33" t="s">
        <v>598</v>
      </c>
      <c r="H30" s="33" t="s">
        <v>157</v>
      </c>
      <c r="I30" s="33" t="s">
        <v>406</v>
      </c>
      <c r="J30" s="33" t="s">
        <v>128</v>
      </c>
    </row>
    <row r="31" spans="1:10" x14ac:dyDescent="0.35">
      <c r="A31" s="33" t="s">
        <v>31</v>
      </c>
      <c r="B31" s="34">
        <v>47488</v>
      </c>
      <c r="C31" s="33" t="s">
        <v>1053</v>
      </c>
      <c r="D31" s="38" t="s">
        <v>404</v>
      </c>
      <c r="E31" s="40">
        <v>2</v>
      </c>
      <c r="F31" s="33">
        <v>1759837</v>
      </c>
      <c r="G31" s="33" t="s">
        <v>598</v>
      </c>
      <c r="H31" s="33" t="s">
        <v>157</v>
      </c>
      <c r="I31" s="33" t="s">
        <v>406</v>
      </c>
      <c r="J31" s="33" t="s">
        <v>128</v>
      </c>
    </row>
    <row r="32" spans="1:10" x14ac:dyDescent="0.35">
      <c r="A32" s="33" t="s">
        <v>31</v>
      </c>
      <c r="B32" s="34">
        <v>47514</v>
      </c>
      <c r="C32" s="33" t="s">
        <v>932</v>
      </c>
      <c r="D32" s="38" t="s">
        <v>403</v>
      </c>
      <c r="E32" s="40">
        <v>2</v>
      </c>
      <c r="F32" s="33">
        <v>1762912</v>
      </c>
      <c r="G32" s="33" t="s">
        <v>155</v>
      </c>
      <c r="H32" s="33" t="s">
        <v>156</v>
      </c>
      <c r="I32" s="33" t="s">
        <v>261</v>
      </c>
      <c r="J32" s="33" t="s">
        <v>135</v>
      </c>
    </row>
    <row r="33" spans="1:10" x14ac:dyDescent="0.35">
      <c r="A33" s="33" t="s">
        <v>59</v>
      </c>
      <c r="B33" s="34">
        <v>47507</v>
      </c>
      <c r="C33" s="33" t="s">
        <v>971</v>
      </c>
      <c r="D33" s="38" t="s">
        <v>404</v>
      </c>
      <c r="E33" s="40">
        <v>3</v>
      </c>
      <c r="F33" s="33">
        <v>1762912</v>
      </c>
      <c r="G33" s="33" t="s">
        <v>155</v>
      </c>
      <c r="H33" s="33" t="s">
        <v>156</v>
      </c>
      <c r="I33" s="33" t="s">
        <v>261</v>
      </c>
      <c r="J33" s="33" t="s">
        <v>135</v>
      </c>
    </row>
    <row r="34" spans="1:10" s="41" customFormat="1" x14ac:dyDescent="0.35">
      <c r="A34" s="41" t="s">
        <v>31</v>
      </c>
      <c r="B34" s="42">
        <v>47470</v>
      </c>
      <c r="C34" s="41" t="s">
        <v>974</v>
      </c>
      <c r="D34" s="43" t="s">
        <v>404</v>
      </c>
      <c r="E34" s="44">
        <v>9</v>
      </c>
      <c r="F34" s="41">
        <v>1813444</v>
      </c>
      <c r="G34" s="41" t="s">
        <v>173</v>
      </c>
      <c r="H34" s="41" t="s">
        <v>174</v>
      </c>
      <c r="I34" s="41" t="s">
        <v>261</v>
      </c>
      <c r="J34" s="41" t="s">
        <v>1144</v>
      </c>
    </row>
    <row r="35" spans="1:10" s="41" customFormat="1" x14ac:dyDescent="0.35">
      <c r="A35" s="41" t="s">
        <v>59</v>
      </c>
      <c r="B35" s="42">
        <v>47481</v>
      </c>
      <c r="C35" s="41" t="s">
        <v>1069</v>
      </c>
      <c r="D35" s="43" t="s">
        <v>404</v>
      </c>
      <c r="E35" s="44">
        <v>9</v>
      </c>
      <c r="F35" s="41">
        <v>1813444</v>
      </c>
      <c r="G35" s="41" t="s">
        <v>173</v>
      </c>
      <c r="H35" s="41" t="s">
        <v>174</v>
      </c>
      <c r="I35" s="41" t="s">
        <v>261</v>
      </c>
      <c r="J35" s="41" t="s">
        <v>1144</v>
      </c>
    </row>
    <row r="36" spans="1:10" x14ac:dyDescent="0.35">
      <c r="A36" s="33" t="s">
        <v>31</v>
      </c>
      <c r="B36" s="34">
        <v>47482</v>
      </c>
      <c r="C36" s="33" t="s">
        <v>950</v>
      </c>
      <c r="D36" s="38" t="s">
        <v>403</v>
      </c>
      <c r="E36" s="40">
        <v>5</v>
      </c>
      <c r="F36" s="33">
        <v>1847464</v>
      </c>
      <c r="G36" s="33" t="s">
        <v>293</v>
      </c>
      <c r="H36" s="33" t="s">
        <v>538</v>
      </c>
      <c r="I36" s="33" t="s">
        <v>406</v>
      </c>
      <c r="J36" s="33" t="s">
        <v>189</v>
      </c>
    </row>
    <row r="37" spans="1:10" x14ac:dyDescent="0.35">
      <c r="A37" s="33" t="s">
        <v>59</v>
      </c>
      <c r="B37" s="34">
        <v>47465</v>
      </c>
      <c r="C37" s="33" t="s">
        <v>996</v>
      </c>
      <c r="D37" s="38" t="s">
        <v>404</v>
      </c>
      <c r="E37" s="40">
        <v>2</v>
      </c>
      <c r="F37" s="33">
        <v>1847464</v>
      </c>
      <c r="G37" s="33" t="s">
        <v>293</v>
      </c>
      <c r="H37" s="33" t="s">
        <v>538</v>
      </c>
      <c r="I37" s="33" t="s">
        <v>406</v>
      </c>
      <c r="J37" s="33" t="s">
        <v>189</v>
      </c>
    </row>
    <row r="38" spans="1:10" s="41" customFormat="1" x14ac:dyDescent="0.35">
      <c r="A38" s="41" t="s">
        <v>31</v>
      </c>
      <c r="B38" s="42">
        <v>47466</v>
      </c>
      <c r="C38" s="41" t="s">
        <v>946</v>
      </c>
      <c r="D38" s="43" t="s">
        <v>404</v>
      </c>
      <c r="E38" s="44">
        <v>6</v>
      </c>
      <c r="F38" s="41">
        <v>1883559</v>
      </c>
      <c r="G38" s="41" t="s">
        <v>258</v>
      </c>
      <c r="H38" s="41" t="s">
        <v>332</v>
      </c>
      <c r="I38" s="41" t="s">
        <v>406</v>
      </c>
      <c r="J38" s="41" t="s">
        <v>267</v>
      </c>
    </row>
    <row r="39" spans="1:10" s="41" customFormat="1" x14ac:dyDescent="0.35">
      <c r="A39" s="41" t="s">
        <v>59</v>
      </c>
      <c r="B39" s="42">
        <v>47491</v>
      </c>
      <c r="C39" s="41" t="s">
        <v>923</v>
      </c>
      <c r="D39" s="43" t="s">
        <v>404</v>
      </c>
      <c r="E39" s="44">
        <v>8</v>
      </c>
      <c r="F39" s="41">
        <v>1883559</v>
      </c>
      <c r="G39" s="41" t="s">
        <v>258</v>
      </c>
      <c r="H39" s="41" t="s">
        <v>332</v>
      </c>
      <c r="I39" s="41" t="s">
        <v>406</v>
      </c>
      <c r="J39" s="41" t="s">
        <v>267</v>
      </c>
    </row>
    <row r="40" spans="1:10" x14ac:dyDescent="0.35">
      <c r="A40" s="33" t="s">
        <v>59</v>
      </c>
      <c r="B40" s="34">
        <v>47475</v>
      </c>
      <c r="C40" s="33" t="s">
        <v>973</v>
      </c>
      <c r="D40" s="38" t="s">
        <v>403</v>
      </c>
      <c r="E40" s="40">
        <v>6</v>
      </c>
      <c r="F40" s="33">
        <v>1913761</v>
      </c>
      <c r="G40" s="33" t="s">
        <v>169</v>
      </c>
      <c r="H40" s="33" t="s">
        <v>170</v>
      </c>
      <c r="I40" s="33" t="s">
        <v>261</v>
      </c>
      <c r="J40" s="33" t="s">
        <v>524</v>
      </c>
    </row>
    <row r="41" spans="1:10" x14ac:dyDescent="0.35">
      <c r="A41" s="33" t="s">
        <v>31</v>
      </c>
      <c r="B41" s="34">
        <v>47468</v>
      </c>
      <c r="C41" s="33" t="s">
        <v>975</v>
      </c>
      <c r="D41" s="38" t="s">
        <v>404</v>
      </c>
      <c r="E41" s="40">
        <v>4</v>
      </c>
      <c r="F41" s="33">
        <v>1913761</v>
      </c>
      <c r="G41" s="33" t="s">
        <v>169</v>
      </c>
      <c r="H41" s="33" t="s">
        <v>170</v>
      </c>
      <c r="I41" s="33" t="s">
        <v>261</v>
      </c>
      <c r="J41" s="33" t="s">
        <v>524</v>
      </c>
    </row>
    <row r="42" spans="1:10" s="41" customFormat="1" x14ac:dyDescent="0.35">
      <c r="A42" s="41" t="s">
        <v>31</v>
      </c>
      <c r="B42" s="42">
        <v>47488</v>
      </c>
      <c r="C42" s="41" t="s">
        <v>1053</v>
      </c>
      <c r="D42" s="43" t="s">
        <v>404</v>
      </c>
      <c r="E42" s="44">
        <v>2</v>
      </c>
      <c r="F42" s="41">
        <v>1916558</v>
      </c>
      <c r="G42" s="41" t="s">
        <v>227</v>
      </c>
      <c r="H42" s="41" t="s">
        <v>228</v>
      </c>
      <c r="I42" s="41" t="s">
        <v>406</v>
      </c>
      <c r="J42" s="41" t="s">
        <v>189</v>
      </c>
    </row>
    <row r="43" spans="1:10" s="41" customFormat="1" x14ac:dyDescent="0.35">
      <c r="A43" s="41" t="s">
        <v>59</v>
      </c>
      <c r="B43" s="42">
        <v>47508</v>
      </c>
      <c r="C43" s="41" t="s">
        <v>982</v>
      </c>
      <c r="D43" s="43" t="s">
        <v>404</v>
      </c>
      <c r="E43" s="44">
        <v>6</v>
      </c>
      <c r="F43" s="41">
        <v>1916558</v>
      </c>
      <c r="G43" s="41" t="s">
        <v>227</v>
      </c>
      <c r="H43" s="41" t="s">
        <v>228</v>
      </c>
      <c r="I43" s="41" t="s">
        <v>406</v>
      </c>
      <c r="J43" s="41" t="s">
        <v>189</v>
      </c>
    </row>
    <row r="44" spans="1:10" s="41" customFormat="1" x14ac:dyDescent="0.35">
      <c r="A44" s="41" t="s">
        <v>59</v>
      </c>
      <c r="B44" s="42">
        <v>47499</v>
      </c>
      <c r="C44" s="41" t="s">
        <v>957</v>
      </c>
      <c r="D44" s="43" t="s">
        <v>403</v>
      </c>
      <c r="E44" s="44">
        <v>2</v>
      </c>
      <c r="F44" s="41">
        <v>1928076</v>
      </c>
      <c r="G44" s="41" t="s">
        <v>197</v>
      </c>
      <c r="H44" s="41" t="s">
        <v>592</v>
      </c>
      <c r="I44" s="41" t="s">
        <v>261</v>
      </c>
      <c r="J44" s="41" t="s">
        <v>548</v>
      </c>
    </row>
    <row r="45" spans="1:10" s="41" customFormat="1" x14ac:dyDescent="0.35">
      <c r="A45" s="41" t="s">
        <v>31</v>
      </c>
      <c r="B45" s="42">
        <v>47483</v>
      </c>
      <c r="C45" s="41" t="s">
        <v>989</v>
      </c>
      <c r="D45" s="43" t="s">
        <v>403</v>
      </c>
      <c r="E45" s="44">
        <v>7</v>
      </c>
      <c r="F45" s="41">
        <v>1928076</v>
      </c>
      <c r="G45" s="41" t="s">
        <v>197</v>
      </c>
      <c r="H45" s="41" t="s">
        <v>592</v>
      </c>
      <c r="I45" s="41" t="s">
        <v>261</v>
      </c>
      <c r="J45" s="41" t="s">
        <v>548</v>
      </c>
    </row>
    <row r="46" spans="1:10" x14ac:dyDescent="0.35">
      <c r="A46" s="33" t="s">
        <v>31</v>
      </c>
      <c r="B46" s="34">
        <v>47510</v>
      </c>
      <c r="C46" s="33" t="s">
        <v>948</v>
      </c>
      <c r="D46" s="38" t="s">
        <v>403</v>
      </c>
      <c r="E46" s="40">
        <v>3</v>
      </c>
      <c r="F46" s="33">
        <v>1928383</v>
      </c>
      <c r="G46" s="33" t="s">
        <v>136</v>
      </c>
      <c r="H46" s="33" t="s">
        <v>217</v>
      </c>
      <c r="I46" s="33" t="s">
        <v>406</v>
      </c>
      <c r="J46" s="33" t="s">
        <v>189</v>
      </c>
    </row>
    <row r="47" spans="1:10" x14ac:dyDescent="0.35">
      <c r="A47" s="33" t="s">
        <v>59</v>
      </c>
      <c r="B47" s="34">
        <v>47474</v>
      </c>
      <c r="C47" s="33" t="s">
        <v>983</v>
      </c>
      <c r="D47" s="38" t="s">
        <v>404</v>
      </c>
      <c r="E47" s="40">
        <v>4</v>
      </c>
      <c r="F47" s="33">
        <v>1928383</v>
      </c>
      <c r="G47" s="33" t="s">
        <v>136</v>
      </c>
      <c r="H47" s="33" t="s">
        <v>217</v>
      </c>
      <c r="I47" s="33" t="s">
        <v>406</v>
      </c>
      <c r="J47" s="33" t="s">
        <v>189</v>
      </c>
    </row>
    <row r="48" spans="1:10" s="41" customFormat="1" x14ac:dyDescent="0.35">
      <c r="A48" s="41" t="s">
        <v>59</v>
      </c>
      <c r="B48" s="42">
        <v>47467</v>
      </c>
      <c r="C48" s="41" t="s">
        <v>939</v>
      </c>
      <c r="D48" s="43" t="s">
        <v>404</v>
      </c>
      <c r="E48" s="44">
        <v>8</v>
      </c>
      <c r="F48" s="41">
        <v>1973191</v>
      </c>
      <c r="G48" s="41" t="s">
        <v>177</v>
      </c>
      <c r="H48" s="41" t="s">
        <v>178</v>
      </c>
      <c r="I48" s="41" t="s">
        <v>261</v>
      </c>
      <c r="J48" s="41" t="s">
        <v>179</v>
      </c>
    </row>
    <row r="49" spans="1:10" s="41" customFormat="1" x14ac:dyDescent="0.35">
      <c r="A49" s="41" t="s">
        <v>31</v>
      </c>
      <c r="B49" s="42">
        <v>47470</v>
      </c>
      <c r="C49" s="41" t="s">
        <v>974</v>
      </c>
      <c r="D49" s="43" t="s">
        <v>404</v>
      </c>
      <c r="E49" s="44">
        <v>9</v>
      </c>
      <c r="F49" s="41">
        <v>1973191</v>
      </c>
      <c r="G49" s="41" t="s">
        <v>177</v>
      </c>
      <c r="H49" s="41" t="s">
        <v>178</v>
      </c>
      <c r="I49" s="41" t="s">
        <v>261</v>
      </c>
      <c r="J49" s="41" t="s">
        <v>179</v>
      </c>
    </row>
    <row r="50" spans="1:10" s="41" customFormat="1" x14ac:dyDescent="0.35">
      <c r="A50" s="41" t="s">
        <v>31</v>
      </c>
      <c r="B50" s="42">
        <v>47470</v>
      </c>
      <c r="C50" s="41" t="s">
        <v>974</v>
      </c>
      <c r="D50" s="43" t="s">
        <v>404</v>
      </c>
      <c r="E50" s="44">
        <v>9</v>
      </c>
      <c r="F50" s="41">
        <v>1997671</v>
      </c>
      <c r="G50" s="41" t="s">
        <v>795</v>
      </c>
      <c r="H50" s="41" t="s">
        <v>850</v>
      </c>
      <c r="I50" s="41" t="s">
        <v>261</v>
      </c>
      <c r="J50" s="41" t="s">
        <v>531</v>
      </c>
    </row>
    <row r="51" spans="1:10" s="41" customFormat="1" x14ac:dyDescent="0.35">
      <c r="A51" s="41" t="s">
        <v>59</v>
      </c>
      <c r="B51" s="42">
        <v>47481</v>
      </c>
      <c r="C51" s="41" t="s">
        <v>1069</v>
      </c>
      <c r="D51" s="43" t="s">
        <v>404</v>
      </c>
      <c r="E51" s="44">
        <v>9</v>
      </c>
      <c r="F51" s="41">
        <v>1997671</v>
      </c>
      <c r="G51" s="41" t="s">
        <v>795</v>
      </c>
      <c r="H51" s="41" t="s">
        <v>850</v>
      </c>
      <c r="I51" s="41" t="s">
        <v>261</v>
      </c>
      <c r="J51" s="41" t="s">
        <v>531</v>
      </c>
    </row>
    <row r="52" spans="1:10" s="41" customFormat="1" x14ac:dyDescent="0.35">
      <c r="A52" s="41" t="s">
        <v>31</v>
      </c>
      <c r="B52" s="42">
        <v>47514</v>
      </c>
      <c r="C52" s="41" t="s">
        <v>932</v>
      </c>
      <c r="D52" s="43" t="s">
        <v>403</v>
      </c>
      <c r="E52" s="44">
        <v>2</v>
      </c>
      <c r="F52" s="41">
        <v>2008975</v>
      </c>
      <c r="G52" s="41" t="s">
        <v>796</v>
      </c>
      <c r="H52" s="41" t="s">
        <v>1135</v>
      </c>
      <c r="I52" s="41" t="s">
        <v>261</v>
      </c>
      <c r="J52" s="41" t="s">
        <v>1136</v>
      </c>
    </row>
    <row r="53" spans="1:10" s="41" customFormat="1" x14ac:dyDescent="0.35">
      <c r="A53" s="41" t="s">
        <v>59</v>
      </c>
      <c r="B53" s="42">
        <v>47472</v>
      </c>
      <c r="C53" s="41" t="s">
        <v>997</v>
      </c>
      <c r="D53" s="43" t="s">
        <v>403</v>
      </c>
      <c r="E53" s="44">
        <v>4</v>
      </c>
      <c r="F53" s="41">
        <v>2008975</v>
      </c>
      <c r="G53" s="41" t="s">
        <v>796</v>
      </c>
      <c r="H53" s="41" t="s">
        <v>1135</v>
      </c>
      <c r="I53" s="41" t="s">
        <v>261</v>
      </c>
      <c r="J53" s="41" t="s">
        <v>1136</v>
      </c>
    </row>
    <row r="54" spans="1:10" x14ac:dyDescent="0.35">
      <c r="A54" s="33" t="s">
        <v>31</v>
      </c>
      <c r="B54" s="34">
        <v>47482</v>
      </c>
      <c r="C54" s="33" t="s">
        <v>950</v>
      </c>
      <c r="D54" s="38" t="s">
        <v>403</v>
      </c>
      <c r="E54" s="40">
        <v>5</v>
      </c>
      <c r="F54" s="33">
        <v>2016862</v>
      </c>
      <c r="G54" s="33" t="s">
        <v>340</v>
      </c>
      <c r="H54" s="33" t="s">
        <v>341</v>
      </c>
      <c r="I54" s="33" t="s">
        <v>406</v>
      </c>
      <c r="J54" s="33" t="s">
        <v>221</v>
      </c>
    </row>
    <row r="55" spans="1:10" x14ac:dyDescent="0.35">
      <c r="A55" s="33" t="s">
        <v>59</v>
      </c>
      <c r="B55" s="34">
        <v>47465</v>
      </c>
      <c r="C55" s="33" t="s">
        <v>996</v>
      </c>
      <c r="D55" s="38" t="s">
        <v>404</v>
      </c>
      <c r="E55" s="40">
        <v>2</v>
      </c>
      <c r="F55" s="33">
        <v>2016862</v>
      </c>
      <c r="G55" s="33" t="s">
        <v>340</v>
      </c>
      <c r="H55" s="33" t="s">
        <v>341</v>
      </c>
      <c r="I55" s="33" t="s">
        <v>406</v>
      </c>
      <c r="J55" s="33" t="s">
        <v>221</v>
      </c>
    </row>
    <row r="56" spans="1:10" s="41" customFormat="1" x14ac:dyDescent="0.35">
      <c r="A56" s="41" t="s">
        <v>31</v>
      </c>
      <c r="B56" s="42">
        <v>47468</v>
      </c>
      <c r="C56" s="41" t="s">
        <v>975</v>
      </c>
      <c r="D56" s="43" t="s">
        <v>404</v>
      </c>
      <c r="E56" s="44">
        <v>4</v>
      </c>
      <c r="F56" s="41">
        <v>2028181</v>
      </c>
      <c r="G56" s="41" t="s">
        <v>197</v>
      </c>
      <c r="H56" s="41" t="s">
        <v>820</v>
      </c>
      <c r="I56" s="41" t="s">
        <v>261</v>
      </c>
      <c r="J56" s="41" t="s">
        <v>1009</v>
      </c>
    </row>
    <row r="57" spans="1:10" s="41" customFormat="1" x14ac:dyDescent="0.35">
      <c r="A57" s="41" t="s">
        <v>59</v>
      </c>
      <c r="B57" s="42">
        <v>47511</v>
      </c>
      <c r="C57" s="41" t="s">
        <v>1010</v>
      </c>
      <c r="D57" s="43" t="s">
        <v>404</v>
      </c>
      <c r="E57" s="44">
        <v>5</v>
      </c>
      <c r="F57" s="41">
        <v>2028181</v>
      </c>
      <c r="G57" s="41" t="s">
        <v>197</v>
      </c>
      <c r="H57" s="41" t="s">
        <v>820</v>
      </c>
      <c r="I57" s="41" t="s">
        <v>261</v>
      </c>
      <c r="J57" s="41" t="s">
        <v>1009</v>
      </c>
    </row>
    <row r="58" spans="1:10" s="41" customFormat="1" x14ac:dyDescent="0.35">
      <c r="A58" s="41" t="s">
        <v>59</v>
      </c>
      <c r="B58" s="42">
        <v>47471</v>
      </c>
      <c r="C58" s="41" t="s">
        <v>969</v>
      </c>
      <c r="D58" s="43" t="s">
        <v>403</v>
      </c>
      <c r="E58" s="44">
        <v>2</v>
      </c>
      <c r="F58" s="41">
        <v>2052302</v>
      </c>
      <c r="G58" s="41" t="s">
        <v>581</v>
      </c>
      <c r="H58" s="41" t="s">
        <v>329</v>
      </c>
      <c r="I58" s="41" t="s">
        <v>406</v>
      </c>
      <c r="J58" s="41" t="s">
        <v>291</v>
      </c>
    </row>
    <row r="59" spans="1:10" s="41" customFormat="1" x14ac:dyDescent="0.35">
      <c r="A59" s="41" t="s">
        <v>31</v>
      </c>
      <c r="B59" s="42">
        <v>47482</v>
      </c>
      <c r="C59" s="41" t="s">
        <v>950</v>
      </c>
      <c r="D59" s="43" t="s">
        <v>403</v>
      </c>
      <c r="E59" s="44">
        <v>5</v>
      </c>
      <c r="F59" s="41">
        <v>2052302</v>
      </c>
      <c r="G59" s="41" t="s">
        <v>581</v>
      </c>
      <c r="H59" s="41" t="s">
        <v>329</v>
      </c>
      <c r="I59" s="41" t="s">
        <v>406</v>
      </c>
      <c r="J59" s="41" t="s">
        <v>188</v>
      </c>
    </row>
    <row r="60" spans="1:10" x14ac:dyDescent="0.35">
      <c r="A60" s="33" t="s">
        <v>31</v>
      </c>
      <c r="B60" s="34">
        <v>47483</v>
      </c>
      <c r="C60" s="33" t="s">
        <v>989</v>
      </c>
      <c r="D60" s="38" t="s">
        <v>403</v>
      </c>
      <c r="E60" s="40">
        <v>7</v>
      </c>
      <c r="F60" s="33">
        <v>2064568</v>
      </c>
      <c r="G60" s="33" t="s">
        <v>193</v>
      </c>
      <c r="H60" s="33" t="s">
        <v>163</v>
      </c>
      <c r="I60" s="33" t="s">
        <v>261</v>
      </c>
      <c r="J60" s="33" t="s">
        <v>531</v>
      </c>
    </row>
    <row r="61" spans="1:10" x14ac:dyDescent="0.35">
      <c r="A61" s="33" t="s">
        <v>59</v>
      </c>
      <c r="B61" s="34">
        <v>47513</v>
      </c>
      <c r="C61" s="33" t="s">
        <v>984</v>
      </c>
      <c r="D61" s="38" t="s">
        <v>404</v>
      </c>
      <c r="E61" s="40">
        <v>2</v>
      </c>
      <c r="F61" s="33">
        <v>2064568</v>
      </c>
      <c r="G61" s="33" t="s">
        <v>193</v>
      </c>
      <c r="H61" s="33" t="s">
        <v>163</v>
      </c>
      <c r="I61" s="33" t="s">
        <v>261</v>
      </c>
      <c r="J61" s="33" t="s">
        <v>531</v>
      </c>
    </row>
    <row r="62" spans="1:10" x14ac:dyDescent="0.35">
      <c r="A62" s="33" t="s">
        <v>31</v>
      </c>
      <c r="B62" s="34">
        <v>47510</v>
      </c>
      <c r="C62" s="33" t="s">
        <v>948</v>
      </c>
      <c r="D62" s="38" t="s">
        <v>403</v>
      </c>
      <c r="E62" s="40">
        <v>3</v>
      </c>
      <c r="F62" s="33">
        <v>2074987</v>
      </c>
      <c r="G62" s="33" t="s">
        <v>215</v>
      </c>
      <c r="H62" s="33" t="s">
        <v>216</v>
      </c>
      <c r="I62" s="33" t="s">
        <v>406</v>
      </c>
      <c r="J62" s="33" t="s">
        <v>531</v>
      </c>
    </row>
    <row r="63" spans="1:10" x14ac:dyDescent="0.35">
      <c r="A63" s="33" t="s">
        <v>59</v>
      </c>
      <c r="B63" s="34">
        <v>47474</v>
      </c>
      <c r="C63" s="33" t="s">
        <v>983</v>
      </c>
      <c r="D63" s="38" t="s">
        <v>404</v>
      </c>
      <c r="E63" s="40">
        <v>4</v>
      </c>
      <c r="F63" s="33">
        <v>2074987</v>
      </c>
      <c r="G63" s="33" t="s">
        <v>215</v>
      </c>
      <c r="H63" s="33" t="s">
        <v>216</v>
      </c>
      <c r="I63" s="33" t="s">
        <v>406</v>
      </c>
      <c r="J63" s="33" t="s">
        <v>531</v>
      </c>
    </row>
    <row r="64" spans="1:10" x14ac:dyDescent="0.35">
      <c r="A64" s="33" t="s">
        <v>59</v>
      </c>
      <c r="B64" s="34">
        <v>47484</v>
      </c>
      <c r="C64" s="33" t="s">
        <v>970</v>
      </c>
      <c r="D64" s="38" t="s">
        <v>403</v>
      </c>
      <c r="E64" s="40">
        <v>8</v>
      </c>
      <c r="F64" s="33">
        <v>2137046</v>
      </c>
      <c r="G64" s="33" t="s">
        <v>294</v>
      </c>
      <c r="H64" s="33" t="s">
        <v>1203</v>
      </c>
      <c r="I64" s="33" t="s">
        <v>406</v>
      </c>
      <c r="J64" s="33" t="s">
        <v>213</v>
      </c>
    </row>
    <row r="65" spans="1:10" x14ac:dyDescent="0.35">
      <c r="A65" s="33" t="s">
        <v>31</v>
      </c>
      <c r="B65" s="34">
        <v>47489</v>
      </c>
      <c r="C65" s="33" t="s">
        <v>986</v>
      </c>
      <c r="D65" s="38" t="s">
        <v>404</v>
      </c>
      <c r="E65" s="40">
        <v>8</v>
      </c>
      <c r="F65" s="33">
        <v>2137046</v>
      </c>
      <c r="G65" s="33" t="s">
        <v>294</v>
      </c>
      <c r="H65" s="33" t="s">
        <v>1203</v>
      </c>
      <c r="I65" s="33" t="s">
        <v>406</v>
      </c>
      <c r="J65" s="33" t="s">
        <v>213</v>
      </c>
    </row>
    <row r="66" spans="1:10" s="41" customFormat="1" x14ac:dyDescent="0.35">
      <c r="A66" s="41" t="s">
        <v>59</v>
      </c>
      <c r="B66" s="42">
        <v>47499</v>
      </c>
      <c r="C66" s="41" t="s">
        <v>957</v>
      </c>
      <c r="D66" s="43" t="s">
        <v>403</v>
      </c>
      <c r="E66" s="44">
        <v>2</v>
      </c>
      <c r="F66" s="41">
        <v>2152219</v>
      </c>
      <c r="G66" s="41" t="s">
        <v>424</v>
      </c>
      <c r="H66" s="41" t="s">
        <v>318</v>
      </c>
      <c r="I66" s="41" t="s">
        <v>261</v>
      </c>
      <c r="J66" s="41" t="s">
        <v>189</v>
      </c>
    </row>
    <row r="67" spans="1:10" s="41" customFormat="1" x14ac:dyDescent="0.35">
      <c r="A67" s="41" t="s">
        <v>31</v>
      </c>
      <c r="B67" s="42">
        <v>47483</v>
      </c>
      <c r="C67" s="41" t="s">
        <v>989</v>
      </c>
      <c r="D67" s="43" t="s">
        <v>403</v>
      </c>
      <c r="E67" s="44">
        <v>7</v>
      </c>
      <c r="F67" s="41">
        <v>2152219</v>
      </c>
      <c r="G67" s="41" t="s">
        <v>424</v>
      </c>
      <c r="H67" s="41" t="s">
        <v>318</v>
      </c>
      <c r="I67" s="41" t="s">
        <v>261</v>
      </c>
      <c r="J67" s="41" t="s">
        <v>189</v>
      </c>
    </row>
    <row r="68" spans="1:10" s="41" customFormat="1" x14ac:dyDescent="0.35">
      <c r="A68" s="41" t="s">
        <v>31</v>
      </c>
      <c r="B68" s="42">
        <v>47468</v>
      </c>
      <c r="C68" s="41" t="s">
        <v>975</v>
      </c>
      <c r="D68" s="43" t="s">
        <v>404</v>
      </c>
      <c r="E68" s="44">
        <v>4</v>
      </c>
      <c r="F68" s="41">
        <v>2163861</v>
      </c>
      <c r="G68" s="41" t="s">
        <v>175</v>
      </c>
      <c r="H68" s="41" t="s">
        <v>818</v>
      </c>
      <c r="I68" s="41" t="s">
        <v>261</v>
      </c>
      <c r="J68" s="41" t="s">
        <v>531</v>
      </c>
    </row>
    <row r="69" spans="1:10" s="41" customFormat="1" x14ac:dyDescent="0.35">
      <c r="A69" s="41" t="s">
        <v>59</v>
      </c>
      <c r="B69" s="42">
        <v>47511</v>
      </c>
      <c r="C69" s="41" t="s">
        <v>1010</v>
      </c>
      <c r="D69" s="43" t="s">
        <v>404</v>
      </c>
      <c r="E69" s="44">
        <v>5</v>
      </c>
      <c r="F69" s="41">
        <v>2163861</v>
      </c>
      <c r="G69" s="41" t="s">
        <v>175</v>
      </c>
      <c r="H69" s="41" t="s">
        <v>818</v>
      </c>
      <c r="I69" s="41" t="s">
        <v>261</v>
      </c>
      <c r="J69" s="41" t="s">
        <v>531</v>
      </c>
    </row>
    <row r="70" spans="1:10" s="41" customFormat="1" x14ac:dyDescent="0.35">
      <c r="A70" s="41" t="s">
        <v>31</v>
      </c>
      <c r="B70" s="42">
        <v>47514</v>
      </c>
      <c r="C70" s="41" t="s">
        <v>932</v>
      </c>
      <c r="D70" s="43" t="s">
        <v>403</v>
      </c>
      <c r="E70" s="44">
        <v>2</v>
      </c>
      <c r="F70" s="41">
        <v>2177065</v>
      </c>
      <c r="G70" s="41" t="s">
        <v>515</v>
      </c>
      <c r="H70" s="41" t="s">
        <v>480</v>
      </c>
      <c r="I70" s="41" t="s">
        <v>261</v>
      </c>
      <c r="J70" s="41" t="s">
        <v>565</v>
      </c>
    </row>
    <row r="71" spans="1:10" s="41" customFormat="1" x14ac:dyDescent="0.35">
      <c r="A71" s="41" t="s">
        <v>59</v>
      </c>
      <c r="B71" s="42">
        <v>47472</v>
      </c>
      <c r="C71" s="41" t="s">
        <v>997</v>
      </c>
      <c r="D71" s="43" t="s">
        <v>403</v>
      </c>
      <c r="E71" s="44">
        <v>4</v>
      </c>
      <c r="F71" s="41">
        <v>2177065</v>
      </c>
      <c r="G71" s="41" t="s">
        <v>515</v>
      </c>
      <c r="H71" s="41" t="s">
        <v>480</v>
      </c>
      <c r="I71" s="41" t="s">
        <v>261</v>
      </c>
      <c r="J71" s="41" t="s">
        <v>565</v>
      </c>
    </row>
    <row r="72" spans="1:10" s="41" customFormat="1" x14ac:dyDescent="0.35">
      <c r="A72" s="41" t="s">
        <v>31</v>
      </c>
      <c r="B72" s="42">
        <v>47510</v>
      </c>
      <c r="C72" s="41" t="s">
        <v>948</v>
      </c>
      <c r="D72" s="43" t="s">
        <v>403</v>
      </c>
      <c r="E72" s="44">
        <v>3</v>
      </c>
      <c r="F72" s="41">
        <v>2177070</v>
      </c>
      <c r="G72" s="41" t="s">
        <v>206</v>
      </c>
      <c r="H72" s="41" t="s">
        <v>207</v>
      </c>
      <c r="I72" s="41" t="s">
        <v>406</v>
      </c>
      <c r="J72" s="41" t="s">
        <v>149</v>
      </c>
    </row>
    <row r="73" spans="1:10" s="41" customFormat="1" x14ac:dyDescent="0.35">
      <c r="A73" s="41" t="s">
        <v>59</v>
      </c>
      <c r="B73" s="42">
        <v>47493</v>
      </c>
      <c r="C73" s="41" t="s">
        <v>936</v>
      </c>
      <c r="D73" s="43" t="s">
        <v>403</v>
      </c>
      <c r="E73" s="44">
        <v>4</v>
      </c>
      <c r="F73" s="41">
        <v>2177070</v>
      </c>
      <c r="G73" s="41" t="s">
        <v>206</v>
      </c>
      <c r="H73" s="41" t="s">
        <v>207</v>
      </c>
      <c r="I73" s="41" t="s">
        <v>406</v>
      </c>
      <c r="J73" s="41" t="s">
        <v>149</v>
      </c>
    </row>
    <row r="74" spans="1:10" x14ac:dyDescent="0.35">
      <c r="A74" s="33" t="s">
        <v>31</v>
      </c>
      <c r="B74" s="34">
        <v>47482</v>
      </c>
      <c r="C74" s="33" t="s">
        <v>950</v>
      </c>
      <c r="D74" s="38" t="s">
        <v>403</v>
      </c>
      <c r="E74" s="40">
        <v>5</v>
      </c>
      <c r="F74" s="33">
        <v>2195755</v>
      </c>
      <c r="G74" s="33" t="s">
        <v>256</v>
      </c>
      <c r="H74" s="33" t="s">
        <v>257</v>
      </c>
      <c r="I74" s="33" t="s">
        <v>406</v>
      </c>
      <c r="J74" s="33" t="s">
        <v>143</v>
      </c>
    </row>
    <row r="75" spans="1:10" x14ac:dyDescent="0.35">
      <c r="A75" s="33" t="s">
        <v>59</v>
      </c>
      <c r="B75" s="34">
        <v>47465</v>
      </c>
      <c r="C75" s="33" t="s">
        <v>996</v>
      </c>
      <c r="D75" s="38" t="s">
        <v>404</v>
      </c>
      <c r="E75" s="40">
        <v>2</v>
      </c>
      <c r="F75" s="33">
        <v>2195755</v>
      </c>
      <c r="G75" s="33" t="s">
        <v>256</v>
      </c>
      <c r="H75" s="33" t="s">
        <v>257</v>
      </c>
      <c r="I75" s="33" t="s">
        <v>406</v>
      </c>
      <c r="J75" s="33" t="s">
        <v>143</v>
      </c>
    </row>
    <row r="76" spans="1:10" x14ac:dyDescent="0.35">
      <c r="A76" s="33" t="s">
        <v>31</v>
      </c>
      <c r="B76" s="34">
        <v>47483</v>
      </c>
      <c r="C76" s="33" t="s">
        <v>989</v>
      </c>
      <c r="D76" s="38" t="s">
        <v>403</v>
      </c>
      <c r="E76" s="40">
        <v>7</v>
      </c>
      <c r="F76" s="33">
        <v>2212748</v>
      </c>
      <c r="G76" s="33" t="s">
        <v>344</v>
      </c>
      <c r="H76" s="33" t="s">
        <v>375</v>
      </c>
      <c r="I76" s="33" t="s">
        <v>261</v>
      </c>
      <c r="J76" s="33" t="s">
        <v>132</v>
      </c>
    </row>
    <row r="77" spans="1:10" x14ac:dyDescent="0.35">
      <c r="A77" s="33" t="s">
        <v>59</v>
      </c>
      <c r="B77" s="34">
        <v>47513</v>
      </c>
      <c r="C77" s="33" t="s">
        <v>984</v>
      </c>
      <c r="D77" s="38" t="s">
        <v>404</v>
      </c>
      <c r="E77" s="40">
        <v>2</v>
      </c>
      <c r="F77" s="33">
        <v>2212748</v>
      </c>
      <c r="G77" s="33" t="s">
        <v>344</v>
      </c>
      <c r="H77" s="33" t="s">
        <v>375</v>
      </c>
      <c r="I77" s="33" t="s">
        <v>261</v>
      </c>
      <c r="J77" s="33" t="s">
        <v>132</v>
      </c>
    </row>
    <row r="78" spans="1:10" s="41" customFormat="1" x14ac:dyDescent="0.35">
      <c r="A78" s="41" t="s">
        <v>31</v>
      </c>
      <c r="B78" s="42">
        <v>47514</v>
      </c>
      <c r="C78" s="41" t="s">
        <v>932</v>
      </c>
      <c r="D78" s="43" t="s">
        <v>403</v>
      </c>
      <c r="E78" s="44">
        <v>2</v>
      </c>
      <c r="F78" s="41">
        <v>2219910</v>
      </c>
      <c r="G78" s="41" t="s">
        <v>150</v>
      </c>
      <c r="H78" s="41" t="s">
        <v>148</v>
      </c>
      <c r="I78" s="41" t="s">
        <v>261</v>
      </c>
      <c r="J78" s="41" t="s">
        <v>1107</v>
      </c>
    </row>
    <row r="79" spans="1:10" s="41" customFormat="1" x14ac:dyDescent="0.35">
      <c r="A79" s="41" t="s">
        <v>59</v>
      </c>
      <c r="B79" s="42">
        <v>47472</v>
      </c>
      <c r="C79" s="41" t="s">
        <v>997</v>
      </c>
      <c r="D79" s="43" t="s">
        <v>403</v>
      </c>
      <c r="E79" s="44">
        <v>4</v>
      </c>
      <c r="F79" s="41">
        <v>2219910</v>
      </c>
      <c r="G79" s="41" t="s">
        <v>150</v>
      </c>
      <c r="H79" s="41" t="s">
        <v>148</v>
      </c>
      <c r="I79" s="41" t="s">
        <v>261</v>
      </c>
      <c r="J79" s="41" t="s">
        <v>1107</v>
      </c>
    </row>
    <row r="80" spans="1:10" s="41" customFormat="1" x14ac:dyDescent="0.35">
      <c r="A80" s="41" t="s">
        <v>31</v>
      </c>
      <c r="B80" s="42">
        <v>47469</v>
      </c>
      <c r="C80" s="41" t="s">
        <v>951</v>
      </c>
      <c r="D80" s="43" t="s">
        <v>404</v>
      </c>
      <c r="E80" s="44">
        <v>5</v>
      </c>
      <c r="F80" s="41">
        <v>2222842</v>
      </c>
      <c r="G80" s="41" t="s">
        <v>612</v>
      </c>
      <c r="H80" s="41" t="s">
        <v>328</v>
      </c>
      <c r="I80" s="41" t="s">
        <v>261</v>
      </c>
      <c r="J80" s="41" t="s">
        <v>559</v>
      </c>
    </row>
    <row r="81" spans="1:10" s="41" customFormat="1" x14ac:dyDescent="0.35">
      <c r="A81" s="41" t="s">
        <v>59</v>
      </c>
      <c r="B81" s="42">
        <v>47467</v>
      </c>
      <c r="C81" s="41" t="s">
        <v>939</v>
      </c>
      <c r="D81" s="43" t="s">
        <v>404</v>
      </c>
      <c r="E81" s="44">
        <v>8</v>
      </c>
      <c r="F81" s="41">
        <v>2222842</v>
      </c>
      <c r="G81" s="41" t="s">
        <v>612</v>
      </c>
      <c r="H81" s="41" t="s">
        <v>328</v>
      </c>
      <c r="I81" s="41" t="s">
        <v>261</v>
      </c>
      <c r="J81" s="41" t="s">
        <v>559</v>
      </c>
    </row>
    <row r="82" spans="1:10" x14ac:dyDescent="0.35">
      <c r="A82" s="33" t="s">
        <v>59</v>
      </c>
      <c r="B82" s="34">
        <v>47490</v>
      </c>
      <c r="C82" s="33" t="s">
        <v>934</v>
      </c>
      <c r="D82" s="38" t="s">
        <v>403</v>
      </c>
      <c r="E82" s="40">
        <v>8</v>
      </c>
      <c r="F82" s="33">
        <v>2226766</v>
      </c>
      <c r="G82" s="33" t="s">
        <v>612</v>
      </c>
      <c r="H82" s="33" t="s">
        <v>801</v>
      </c>
      <c r="I82" s="33" t="s">
        <v>261</v>
      </c>
      <c r="J82" s="33" t="s">
        <v>143</v>
      </c>
    </row>
    <row r="83" spans="1:10" x14ac:dyDescent="0.35">
      <c r="A83" s="33" t="s">
        <v>31</v>
      </c>
      <c r="B83" s="34">
        <v>47469</v>
      </c>
      <c r="C83" s="33" t="s">
        <v>951</v>
      </c>
      <c r="D83" s="38" t="s">
        <v>404</v>
      </c>
      <c r="E83" s="40">
        <v>5</v>
      </c>
      <c r="F83" s="33">
        <v>2226766</v>
      </c>
      <c r="G83" s="33" t="s">
        <v>612</v>
      </c>
      <c r="H83" s="33" t="s">
        <v>801</v>
      </c>
      <c r="I83" s="33" t="s">
        <v>261</v>
      </c>
      <c r="J83" s="33" t="s">
        <v>143</v>
      </c>
    </row>
    <row r="84" spans="1:10" s="41" customFormat="1" x14ac:dyDescent="0.35">
      <c r="A84" s="41" t="s">
        <v>59</v>
      </c>
      <c r="B84" s="42">
        <v>47471</v>
      </c>
      <c r="C84" s="41" t="s">
        <v>969</v>
      </c>
      <c r="D84" s="43" t="s">
        <v>403</v>
      </c>
      <c r="E84" s="44">
        <v>2</v>
      </c>
      <c r="F84" s="41">
        <v>2251361</v>
      </c>
      <c r="G84" s="41" t="s">
        <v>543</v>
      </c>
      <c r="H84" s="41" t="s">
        <v>544</v>
      </c>
      <c r="I84" s="41" t="s">
        <v>406</v>
      </c>
      <c r="J84" s="41" t="s">
        <v>189</v>
      </c>
    </row>
    <row r="85" spans="1:10" s="41" customFormat="1" x14ac:dyDescent="0.35">
      <c r="A85" s="41" t="s">
        <v>31</v>
      </c>
      <c r="B85" s="42">
        <v>47482</v>
      </c>
      <c r="C85" s="41" t="s">
        <v>950</v>
      </c>
      <c r="D85" s="43" t="s">
        <v>403</v>
      </c>
      <c r="E85" s="44">
        <v>5</v>
      </c>
      <c r="F85" s="41">
        <v>2251361</v>
      </c>
      <c r="G85" s="41" t="s">
        <v>543</v>
      </c>
      <c r="H85" s="41" t="s">
        <v>544</v>
      </c>
      <c r="I85" s="41" t="s">
        <v>406</v>
      </c>
      <c r="J85" s="41" t="s">
        <v>189</v>
      </c>
    </row>
    <row r="86" spans="1:10" s="41" customFormat="1" x14ac:dyDescent="0.35">
      <c r="A86" s="41" t="s">
        <v>31</v>
      </c>
      <c r="B86" s="42">
        <v>47488</v>
      </c>
      <c r="C86" s="41" t="s">
        <v>1053</v>
      </c>
      <c r="D86" s="43" t="s">
        <v>404</v>
      </c>
      <c r="E86" s="44">
        <v>2</v>
      </c>
      <c r="F86" s="41">
        <v>2251364</v>
      </c>
      <c r="G86" s="41" t="s">
        <v>225</v>
      </c>
      <c r="H86" s="41" t="s">
        <v>226</v>
      </c>
      <c r="I86" s="41" t="s">
        <v>406</v>
      </c>
      <c r="J86" s="41" t="s">
        <v>189</v>
      </c>
    </row>
    <row r="87" spans="1:10" s="41" customFormat="1" x14ac:dyDescent="0.35">
      <c r="A87" s="41" t="s">
        <v>59</v>
      </c>
      <c r="B87" s="42">
        <v>47508</v>
      </c>
      <c r="C87" s="41" t="s">
        <v>982</v>
      </c>
      <c r="D87" s="43" t="s">
        <v>404</v>
      </c>
      <c r="E87" s="44">
        <v>6</v>
      </c>
      <c r="F87" s="41">
        <v>2251364</v>
      </c>
      <c r="G87" s="41" t="s">
        <v>225</v>
      </c>
      <c r="H87" s="41" t="s">
        <v>226</v>
      </c>
      <c r="I87" s="41" t="s">
        <v>406</v>
      </c>
      <c r="J87" s="41" t="s">
        <v>189</v>
      </c>
    </row>
    <row r="88" spans="1:10" x14ac:dyDescent="0.35">
      <c r="A88" s="33" t="s">
        <v>31</v>
      </c>
      <c r="B88" s="34">
        <v>47482</v>
      </c>
      <c r="C88" s="33" t="s">
        <v>950</v>
      </c>
      <c r="D88" s="38" t="s">
        <v>403</v>
      </c>
      <c r="E88" s="40">
        <v>5</v>
      </c>
      <c r="F88" s="33">
        <v>2278189</v>
      </c>
      <c r="G88" s="33" t="s">
        <v>254</v>
      </c>
      <c r="H88" s="33" t="s">
        <v>255</v>
      </c>
      <c r="I88" s="33" t="s">
        <v>406</v>
      </c>
      <c r="J88" s="33" t="s">
        <v>135</v>
      </c>
    </row>
    <row r="89" spans="1:10" x14ac:dyDescent="0.35">
      <c r="A89" s="33" t="s">
        <v>59</v>
      </c>
      <c r="B89" s="34">
        <v>47465</v>
      </c>
      <c r="C89" s="33" t="s">
        <v>996</v>
      </c>
      <c r="D89" s="38" t="s">
        <v>404</v>
      </c>
      <c r="E89" s="40">
        <v>2</v>
      </c>
      <c r="F89" s="33">
        <v>2278189</v>
      </c>
      <c r="G89" s="33" t="s">
        <v>254</v>
      </c>
      <c r="H89" s="33" t="s">
        <v>255</v>
      </c>
      <c r="I89" s="33" t="s">
        <v>406</v>
      </c>
      <c r="J89" s="33" t="s">
        <v>135</v>
      </c>
    </row>
    <row r="90" spans="1:10" x14ac:dyDescent="0.35">
      <c r="A90" s="33" t="s">
        <v>31</v>
      </c>
      <c r="B90" s="34">
        <v>47482</v>
      </c>
      <c r="C90" s="33" t="s">
        <v>950</v>
      </c>
      <c r="D90" s="38" t="s">
        <v>403</v>
      </c>
      <c r="E90" s="40">
        <v>5</v>
      </c>
      <c r="F90" s="33">
        <v>2293872</v>
      </c>
      <c r="G90" s="33" t="s">
        <v>134</v>
      </c>
      <c r="H90" s="33" t="s">
        <v>662</v>
      </c>
      <c r="I90" s="33" t="s">
        <v>406</v>
      </c>
      <c r="J90" s="33" t="s">
        <v>263</v>
      </c>
    </row>
    <row r="91" spans="1:10" x14ac:dyDescent="0.35">
      <c r="A91" s="33" t="s">
        <v>59</v>
      </c>
      <c r="B91" s="34">
        <v>47465</v>
      </c>
      <c r="C91" s="33" t="s">
        <v>996</v>
      </c>
      <c r="D91" s="38" t="s">
        <v>404</v>
      </c>
      <c r="E91" s="40">
        <v>2</v>
      </c>
      <c r="F91" s="33">
        <v>2293872</v>
      </c>
      <c r="G91" s="33" t="s">
        <v>134</v>
      </c>
      <c r="H91" s="33" t="s">
        <v>662</v>
      </c>
      <c r="I91" s="33" t="s">
        <v>406</v>
      </c>
      <c r="J91" s="33" t="s">
        <v>263</v>
      </c>
    </row>
    <row r="92" spans="1:10" s="41" customFormat="1" x14ac:dyDescent="0.35">
      <c r="A92" s="41" t="s">
        <v>59</v>
      </c>
      <c r="B92" s="42">
        <v>47471</v>
      </c>
      <c r="C92" s="41" t="s">
        <v>969</v>
      </c>
      <c r="D92" s="43" t="s">
        <v>403</v>
      </c>
      <c r="E92" s="44">
        <v>2</v>
      </c>
      <c r="F92" s="41">
        <v>2296175</v>
      </c>
      <c r="G92" s="41" t="s">
        <v>909</v>
      </c>
      <c r="H92" s="41" t="s">
        <v>1109</v>
      </c>
      <c r="I92" s="41" t="s">
        <v>406</v>
      </c>
      <c r="J92" s="41" t="s">
        <v>1107</v>
      </c>
    </row>
    <row r="93" spans="1:10" s="41" customFormat="1" x14ac:dyDescent="0.35">
      <c r="A93" s="41" t="s">
        <v>31</v>
      </c>
      <c r="B93" s="42">
        <v>47482</v>
      </c>
      <c r="C93" s="41" t="s">
        <v>950</v>
      </c>
      <c r="D93" s="43" t="s">
        <v>403</v>
      </c>
      <c r="E93" s="44">
        <v>5</v>
      </c>
      <c r="F93" s="41">
        <v>2296175</v>
      </c>
      <c r="G93" s="41" t="s">
        <v>909</v>
      </c>
      <c r="H93" s="41" t="s">
        <v>1109</v>
      </c>
      <c r="I93" s="41" t="s">
        <v>406</v>
      </c>
      <c r="J93" s="41" t="s">
        <v>1107</v>
      </c>
    </row>
    <row r="94" spans="1:10" s="41" customFormat="1" x14ac:dyDescent="0.35">
      <c r="A94" s="41" t="s">
        <v>31</v>
      </c>
      <c r="B94" s="42">
        <v>47488</v>
      </c>
      <c r="C94" s="41" t="s">
        <v>1053</v>
      </c>
      <c r="D94" s="43" t="s">
        <v>404</v>
      </c>
      <c r="E94" s="44">
        <v>2</v>
      </c>
      <c r="F94" s="41">
        <v>2301235</v>
      </c>
      <c r="G94" s="41" t="s">
        <v>620</v>
      </c>
      <c r="H94" s="41" t="s">
        <v>621</v>
      </c>
      <c r="I94" s="41" t="s">
        <v>406</v>
      </c>
      <c r="J94" s="41" t="s">
        <v>559</v>
      </c>
    </row>
    <row r="95" spans="1:10" s="41" customFormat="1" x14ac:dyDescent="0.35">
      <c r="A95" s="41" t="s">
        <v>59</v>
      </c>
      <c r="B95" s="42">
        <v>47508</v>
      </c>
      <c r="C95" s="41" t="s">
        <v>982</v>
      </c>
      <c r="D95" s="43" t="s">
        <v>404</v>
      </c>
      <c r="E95" s="44">
        <v>6</v>
      </c>
      <c r="F95" s="41">
        <v>2301235</v>
      </c>
      <c r="G95" s="41" t="s">
        <v>620</v>
      </c>
      <c r="H95" s="41" t="s">
        <v>621</v>
      </c>
      <c r="I95" s="41" t="s">
        <v>406</v>
      </c>
      <c r="J95" s="41" t="s">
        <v>559</v>
      </c>
    </row>
    <row r="96" spans="1:10" s="41" customFormat="1" x14ac:dyDescent="0.35">
      <c r="A96" s="41" t="s">
        <v>59</v>
      </c>
      <c r="B96" s="42">
        <v>47471</v>
      </c>
      <c r="C96" s="41" t="s">
        <v>969</v>
      </c>
      <c r="D96" s="43" t="s">
        <v>403</v>
      </c>
      <c r="E96" s="44">
        <v>2</v>
      </c>
      <c r="F96" s="41">
        <v>2304858</v>
      </c>
      <c r="G96" s="41" t="s">
        <v>141</v>
      </c>
      <c r="H96" s="41" t="s">
        <v>523</v>
      </c>
      <c r="I96" s="41" t="s">
        <v>406</v>
      </c>
      <c r="J96" s="41" t="s">
        <v>524</v>
      </c>
    </row>
    <row r="97" spans="1:10" s="41" customFormat="1" x14ac:dyDescent="0.35">
      <c r="A97" s="41" t="s">
        <v>31</v>
      </c>
      <c r="B97" s="42">
        <v>47482</v>
      </c>
      <c r="C97" s="41" t="s">
        <v>950</v>
      </c>
      <c r="D97" s="43" t="s">
        <v>403</v>
      </c>
      <c r="E97" s="44">
        <v>5</v>
      </c>
      <c r="F97" s="41">
        <v>2304858</v>
      </c>
      <c r="G97" s="41" t="s">
        <v>141</v>
      </c>
      <c r="H97" s="41" t="s">
        <v>523</v>
      </c>
      <c r="I97" s="41" t="s">
        <v>406</v>
      </c>
      <c r="J97" s="41" t="s">
        <v>524</v>
      </c>
    </row>
    <row r="98" spans="1:10" x14ac:dyDescent="0.35">
      <c r="A98" s="33" t="s">
        <v>31</v>
      </c>
      <c r="B98" s="34">
        <v>47483</v>
      </c>
      <c r="C98" s="33" t="s">
        <v>989</v>
      </c>
      <c r="D98" s="38" t="s">
        <v>403</v>
      </c>
      <c r="E98" s="40">
        <v>7</v>
      </c>
      <c r="F98" s="33">
        <v>2307620</v>
      </c>
      <c r="G98" s="33" t="s">
        <v>181</v>
      </c>
      <c r="H98" s="33" t="s">
        <v>196</v>
      </c>
      <c r="I98" s="33" t="s">
        <v>261</v>
      </c>
      <c r="J98" s="33" t="s">
        <v>559</v>
      </c>
    </row>
    <row r="99" spans="1:10" x14ac:dyDescent="0.35">
      <c r="A99" s="33" t="s">
        <v>59</v>
      </c>
      <c r="B99" s="34">
        <v>47513</v>
      </c>
      <c r="C99" s="33" t="s">
        <v>984</v>
      </c>
      <c r="D99" s="38" t="s">
        <v>404</v>
      </c>
      <c r="E99" s="40">
        <v>2</v>
      </c>
      <c r="F99" s="33">
        <v>2307620</v>
      </c>
      <c r="G99" s="33" t="s">
        <v>181</v>
      </c>
      <c r="H99" s="33" t="s">
        <v>196</v>
      </c>
      <c r="I99" s="33" t="s">
        <v>261</v>
      </c>
      <c r="J99" s="33" t="s">
        <v>559</v>
      </c>
    </row>
    <row r="100" spans="1:10" s="41" customFormat="1" x14ac:dyDescent="0.35">
      <c r="A100" s="41" t="s">
        <v>31</v>
      </c>
      <c r="B100" s="42">
        <v>47514</v>
      </c>
      <c r="C100" s="41" t="s">
        <v>932</v>
      </c>
      <c r="D100" s="43" t="s">
        <v>403</v>
      </c>
      <c r="E100" s="44">
        <v>2</v>
      </c>
      <c r="F100" s="41">
        <v>2323808</v>
      </c>
      <c r="G100" s="41" t="s">
        <v>513</v>
      </c>
      <c r="H100" s="41" t="s">
        <v>514</v>
      </c>
      <c r="I100" s="41" t="s">
        <v>261</v>
      </c>
      <c r="J100" s="41" t="s">
        <v>159</v>
      </c>
    </row>
    <row r="101" spans="1:10" s="41" customFormat="1" x14ac:dyDescent="0.35">
      <c r="A101" s="41" t="s">
        <v>59</v>
      </c>
      <c r="B101" s="42">
        <v>47472</v>
      </c>
      <c r="C101" s="41" t="s">
        <v>997</v>
      </c>
      <c r="D101" s="43" t="s">
        <v>403</v>
      </c>
      <c r="E101" s="44">
        <v>4</v>
      </c>
      <c r="F101" s="41">
        <v>2323808</v>
      </c>
      <c r="G101" s="41" t="s">
        <v>513</v>
      </c>
      <c r="H101" s="41" t="s">
        <v>514</v>
      </c>
      <c r="I101" s="41" t="s">
        <v>261</v>
      </c>
      <c r="J101" s="41" t="s">
        <v>159</v>
      </c>
    </row>
    <row r="102" spans="1:10" x14ac:dyDescent="0.35">
      <c r="A102" s="33" t="s">
        <v>31</v>
      </c>
      <c r="B102" s="34">
        <v>47483</v>
      </c>
      <c r="C102" s="33" t="s">
        <v>989</v>
      </c>
      <c r="D102" s="38" t="s">
        <v>403</v>
      </c>
      <c r="E102" s="40">
        <v>7</v>
      </c>
      <c r="F102" s="33">
        <v>2343806</v>
      </c>
      <c r="G102" s="33" t="s">
        <v>194</v>
      </c>
      <c r="H102" s="33" t="s">
        <v>195</v>
      </c>
      <c r="I102" s="33" t="s">
        <v>261</v>
      </c>
      <c r="J102" s="33" t="s">
        <v>531</v>
      </c>
    </row>
    <row r="103" spans="1:10" x14ac:dyDescent="0.35">
      <c r="A103" s="33" t="s">
        <v>59</v>
      </c>
      <c r="B103" s="34">
        <v>47513</v>
      </c>
      <c r="C103" s="33" t="s">
        <v>984</v>
      </c>
      <c r="D103" s="38" t="s">
        <v>404</v>
      </c>
      <c r="E103" s="40">
        <v>2</v>
      </c>
      <c r="F103" s="33">
        <v>2343806</v>
      </c>
      <c r="G103" s="33" t="s">
        <v>194</v>
      </c>
      <c r="H103" s="33" t="s">
        <v>195</v>
      </c>
      <c r="I103" s="33" t="s">
        <v>261</v>
      </c>
      <c r="J103" s="33" t="s">
        <v>531</v>
      </c>
    </row>
    <row r="104" spans="1:10" s="41" customFormat="1" x14ac:dyDescent="0.35">
      <c r="A104" s="41" t="s">
        <v>39</v>
      </c>
      <c r="B104" s="42">
        <v>47497</v>
      </c>
      <c r="C104" s="41" t="s">
        <v>1003</v>
      </c>
      <c r="D104" s="43" t="s">
        <v>403</v>
      </c>
      <c r="E104" s="44">
        <v>1</v>
      </c>
      <c r="F104" s="41">
        <v>2359062</v>
      </c>
      <c r="G104" s="41" t="s">
        <v>187</v>
      </c>
      <c r="H104" s="41" t="s">
        <v>1106</v>
      </c>
      <c r="I104" s="41" t="s">
        <v>261</v>
      </c>
      <c r="J104" s="41" t="s">
        <v>1107</v>
      </c>
    </row>
    <row r="105" spans="1:10" s="41" customFormat="1" x14ac:dyDescent="0.35">
      <c r="A105" s="41" t="s">
        <v>31</v>
      </c>
      <c r="B105" s="42">
        <v>47478</v>
      </c>
      <c r="C105" s="41" t="s">
        <v>991</v>
      </c>
      <c r="D105" s="43" t="s">
        <v>403</v>
      </c>
      <c r="E105" s="44">
        <v>8</v>
      </c>
      <c r="F105" s="41">
        <v>2359062</v>
      </c>
      <c r="G105" s="41" t="s">
        <v>187</v>
      </c>
      <c r="H105" s="41" t="s">
        <v>1106</v>
      </c>
      <c r="I105" s="41" t="s">
        <v>261</v>
      </c>
      <c r="J105" s="41" t="s">
        <v>1107</v>
      </c>
    </row>
    <row r="106" spans="1:10" s="41" customFormat="1" x14ac:dyDescent="0.35">
      <c r="A106" s="41" t="s">
        <v>59</v>
      </c>
      <c r="B106" s="42">
        <v>47473</v>
      </c>
      <c r="C106" s="41" t="s">
        <v>1047</v>
      </c>
      <c r="D106" s="43" t="s">
        <v>404</v>
      </c>
      <c r="E106" s="44">
        <v>1</v>
      </c>
      <c r="F106" s="41">
        <v>2359062</v>
      </c>
      <c r="G106" s="41" t="s">
        <v>187</v>
      </c>
      <c r="H106" s="41" t="s">
        <v>1106</v>
      </c>
      <c r="I106" s="41" t="s">
        <v>261</v>
      </c>
      <c r="J106" s="41" t="s">
        <v>1107</v>
      </c>
    </row>
    <row r="107" spans="1:10" x14ac:dyDescent="0.35">
      <c r="A107" s="33" t="s">
        <v>59</v>
      </c>
      <c r="B107" s="34">
        <v>47475</v>
      </c>
      <c r="C107" s="33" t="s">
        <v>973</v>
      </c>
      <c r="D107" s="38" t="s">
        <v>403</v>
      </c>
      <c r="E107" s="40">
        <v>6</v>
      </c>
      <c r="F107" s="33">
        <v>2368323</v>
      </c>
      <c r="G107" s="33" t="s">
        <v>162</v>
      </c>
      <c r="H107" s="33" t="s">
        <v>309</v>
      </c>
      <c r="I107" s="33" t="s">
        <v>261</v>
      </c>
      <c r="J107" s="33" t="s">
        <v>474</v>
      </c>
    </row>
    <row r="108" spans="1:10" x14ac:dyDescent="0.35">
      <c r="A108" s="33" t="s">
        <v>31</v>
      </c>
      <c r="B108" s="34">
        <v>47468</v>
      </c>
      <c r="C108" s="33" t="s">
        <v>975</v>
      </c>
      <c r="D108" s="38" t="s">
        <v>404</v>
      </c>
      <c r="E108" s="40">
        <v>4</v>
      </c>
      <c r="F108" s="33">
        <v>2368323</v>
      </c>
      <c r="G108" s="33" t="s">
        <v>162</v>
      </c>
      <c r="H108" s="33" t="s">
        <v>309</v>
      </c>
      <c r="I108" s="33" t="s">
        <v>261</v>
      </c>
      <c r="J108" s="33" t="s">
        <v>179</v>
      </c>
    </row>
    <row r="109" spans="1:10" s="41" customFormat="1" x14ac:dyDescent="0.35">
      <c r="A109" s="41" t="s">
        <v>31</v>
      </c>
      <c r="B109" s="42">
        <v>47510</v>
      </c>
      <c r="C109" s="41" t="s">
        <v>948</v>
      </c>
      <c r="D109" s="43" t="s">
        <v>403</v>
      </c>
      <c r="E109" s="44">
        <v>3</v>
      </c>
      <c r="F109" s="41">
        <v>2404957</v>
      </c>
      <c r="G109" s="41" t="s">
        <v>199</v>
      </c>
      <c r="H109" s="41" t="s">
        <v>200</v>
      </c>
      <c r="I109" s="41" t="s">
        <v>406</v>
      </c>
      <c r="J109" s="41" t="s">
        <v>182</v>
      </c>
    </row>
    <row r="110" spans="1:10" s="41" customFormat="1" x14ac:dyDescent="0.35">
      <c r="A110" s="41" t="s">
        <v>59</v>
      </c>
      <c r="B110" s="42">
        <v>47493</v>
      </c>
      <c r="C110" s="41" t="s">
        <v>936</v>
      </c>
      <c r="D110" s="43" t="s">
        <v>403</v>
      </c>
      <c r="E110" s="44">
        <v>4</v>
      </c>
      <c r="F110" s="41">
        <v>2404957</v>
      </c>
      <c r="G110" s="41" t="s">
        <v>199</v>
      </c>
      <c r="H110" s="41" t="s">
        <v>200</v>
      </c>
      <c r="I110" s="41" t="s">
        <v>406</v>
      </c>
      <c r="J110" s="41" t="s">
        <v>182</v>
      </c>
    </row>
    <row r="111" spans="1:10" s="41" customFormat="1" x14ac:dyDescent="0.35">
      <c r="A111" s="41" t="s">
        <v>59</v>
      </c>
      <c r="B111" s="42">
        <v>47499</v>
      </c>
      <c r="C111" s="41" t="s">
        <v>957</v>
      </c>
      <c r="D111" s="43" t="s">
        <v>403</v>
      </c>
      <c r="E111" s="44">
        <v>2</v>
      </c>
      <c r="F111" s="41">
        <v>2423592</v>
      </c>
      <c r="G111" s="41" t="s">
        <v>193</v>
      </c>
      <c r="H111" s="41" t="s">
        <v>423</v>
      </c>
      <c r="I111" s="41" t="s">
        <v>261</v>
      </c>
      <c r="J111" s="41" t="s">
        <v>419</v>
      </c>
    </row>
    <row r="112" spans="1:10" s="41" customFormat="1" x14ac:dyDescent="0.35">
      <c r="A112" s="41" t="s">
        <v>31</v>
      </c>
      <c r="B112" s="42">
        <v>47483</v>
      </c>
      <c r="C112" s="41" t="s">
        <v>989</v>
      </c>
      <c r="D112" s="43" t="s">
        <v>403</v>
      </c>
      <c r="E112" s="44">
        <v>7</v>
      </c>
      <c r="F112" s="41">
        <v>2423592</v>
      </c>
      <c r="G112" s="41" t="s">
        <v>193</v>
      </c>
      <c r="H112" s="41" t="s">
        <v>423</v>
      </c>
      <c r="I112" s="41" t="s">
        <v>261</v>
      </c>
      <c r="J112" s="41" t="s">
        <v>419</v>
      </c>
    </row>
    <row r="113" spans="1:10" s="41" customFormat="1" x14ac:dyDescent="0.35">
      <c r="A113" s="41" t="s">
        <v>31</v>
      </c>
      <c r="B113" s="42">
        <v>47514</v>
      </c>
      <c r="C113" s="41" t="s">
        <v>932</v>
      </c>
      <c r="D113" s="43" t="s">
        <v>403</v>
      </c>
      <c r="E113" s="44">
        <v>2</v>
      </c>
      <c r="F113" s="41">
        <v>2423602</v>
      </c>
      <c r="G113" s="41" t="s">
        <v>444</v>
      </c>
      <c r="H113" s="41" t="s">
        <v>423</v>
      </c>
      <c r="I113" s="41" t="s">
        <v>261</v>
      </c>
      <c r="J113" s="41" t="s">
        <v>419</v>
      </c>
    </row>
    <row r="114" spans="1:10" s="41" customFormat="1" x14ac:dyDescent="0.35">
      <c r="A114" s="41" t="s">
        <v>59</v>
      </c>
      <c r="B114" s="42">
        <v>47472</v>
      </c>
      <c r="C114" s="41" t="s">
        <v>997</v>
      </c>
      <c r="D114" s="43" t="s">
        <v>403</v>
      </c>
      <c r="E114" s="44">
        <v>4</v>
      </c>
      <c r="F114" s="41">
        <v>2423602</v>
      </c>
      <c r="G114" s="41" t="s">
        <v>444</v>
      </c>
      <c r="H114" s="41" t="s">
        <v>423</v>
      </c>
      <c r="I114" s="41" t="s">
        <v>261</v>
      </c>
      <c r="J114" s="41" t="s">
        <v>419</v>
      </c>
    </row>
    <row r="115" spans="1:10" s="41" customFormat="1" x14ac:dyDescent="0.35">
      <c r="A115" s="41" t="s">
        <v>59</v>
      </c>
      <c r="B115" s="42">
        <v>47499</v>
      </c>
      <c r="C115" s="41" t="s">
        <v>957</v>
      </c>
      <c r="D115" s="43" t="s">
        <v>403</v>
      </c>
      <c r="E115" s="44">
        <v>2</v>
      </c>
      <c r="F115" s="41">
        <v>2440133</v>
      </c>
      <c r="G115" s="41" t="s">
        <v>1219</v>
      </c>
      <c r="H115" s="41" t="s">
        <v>1218</v>
      </c>
      <c r="I115" s="41" t="s">
        <v>261</v>
      </c>
      <c r="J115" s="41" t="s">
        <v>128</v>
      </c>
    </row>
    <row r="116" spans="1:10" s="41" customFormat="1" x14ac:dyDescent="0.35">
      <c r="A116" s="41" t="s">
        <v>31</v>
      </c>
      <c r="B116" s="42">
        <v>47483</v>
      </c>
      <c r="C116" s="41" t="s">
        <v>989</v>
      </c>
      <c r="D116" s="43" t="s">
        <v>403</v>
      </c>
      <c r="E116" s="44">
        <v>7</v>
      </c>
      <c r="F116" s="41">
        <v>2440133</v>
      </c>
      <c r="G116" s="41" t="s">
        <v>1219</v>
      </c>
      <c r="H116" s="41" t="s">
        <v>1218</v>
      </c>
      <c r="I116" s="41" t="s">
        <v>261</v>
      </c>
      <c r="J116" s="41" t="s">
        <v>128</v>
      </c>
    </row>
    <row r="117" spans="1:10" s="41" customFormat="1" x14ac:dyDescent="0.35">
      <c r="A117" s="41" t="s">
        <v>31</v>
      </c>
      <c r="B117" s="42">
        <v>47510</v>
      </c>
      <c r="C117" s="41" t="s">
        <v>948</v>
      </c>
      <c r="D117" s="43" t="s">
        <v>403</v>
      </c>
      <c r="E117" s="44">
        <v>3</v>
      </c>
      <c r="F117" s="41">
        <v>2444990</v>
      </c>
      <c r="G117" s="41" t="s">
        <v>490</v>
      </c>
      <c r="H117" s="41" t="s">
        <v>491</v>
      </c>
      <c r="I117" s="41" t="s">
        <v>406</v>
      </c>
      <c r="J117" s="41" t="s">
        <v>559</v>
      </c>
    </row>
    <row r="118" spans="1:10" s="41" customFormat="1" x14ac:dyDescent="0.35">
      <c r="A118" s="41" t="s">
        <v>59</v>
      </c>
      <c r="B118" s="42">
        <v>47493</v>
      </c>
      <c r="C118" s="41" t="s">
        <v>936</v>
      </c>
      <c r="D118" s="43" t="s">
        <v>403</v>
      </c>
      <c r="E118" s="44">
        <v>4</v>
      </c>
      <c r="F118" s="41">
        <v>2444990</v>
      </c>
      <c r="G118" s="41" t="s">
        <v>490</v>
      </c>
      <c r="H118" s="41" t="s">
        <v>491</v>
      </c>
      <c r="I118" s="41" t="s">
        <v>406</v>
      </c>
      <c r="J118" s="41" t="s">
        <v>559</v>
      </c>
    </row>
    <row r="119" spans="1:10" x14ac:dyDescent="0.35">
      <c r="A119" s="33" t="s">
        <v>31</v>
      </c>
      <c r="B119" s="34">
        <v>47514</v>
      </c>
      <c r="C119" s="33" t="s">
        <v>932</v>
      </c>
      <c r="D119" s="38" t="s">
        <v>403</v>
      </c>
      <c r="E119" s="40">
        <v>2</v>
      </c>
      <c r="F119" s="33">
        <v>2447077</v>
      </c>
      <c r="G119" s="33" t="s">
        <v>157</v>
      </c>
      <c r="H119" s="33" t="s">
        <v>158</v>
      </c>
      <c r="I119" s="33" t="s">
        <v>261</v>
      </c>
      <c r="J119" s="33" t="s">
        <v>159</v>
      </c>
    </row>
    <row r="120" spans="1:10" x14ac:dyDescent="0.35">
      <c r="A120" s="33" t="s">
        <v>59</v>
      </c>
      <c r="B120" s="34">
        <v>47507</v>
      </c>
      <c r="C120" s="33" t="s">
        <v>971</v>
      </c>
      <c r="D120" s="38" t="s">
        <v>404</v>
      </c>
      <c r="E120" s="40">
        <v>3</v>
      </c>
      <c r="F120" s="33">
        <v>2447077</v>
      </c>
      <c r="G120" s="33" t="s">
        <v>157</v>
      </c>
      <c r="H120" s="33" t="s">
        <v>158</v>
      </c>
      <c r="I120" s="33" t="s">
        <v>261</v>
      </c>
      <c r="J120" s="33" t="s">
        <v>159</v>
      </c>
    </row>
    <row r="121" spans="1:10" x14ac:dyDescent="0.35">
      <c r="A121" s="33" t="s">
        <v>31</v>
      </c>
      <c r="B121" s="34">
        <v>47482</v>
      </c>
      <c r="C121" s="33" t="s">
        <v>950</v>
      </c>
      <c r="D121" s="38" t="s">
        <v>403</v>
      </c>
      <c r="E121" s="40">
        <v>5</v>
      </c>
      <c r="F121" s="33">
        <v>2453140</v>
      </c>
      <c r="G121" s="33" t="s">
        <v>256</v>
      </c>
      <c r="H121" s="33" t="s">
        <v>721</v>
      </c>
      <c r="I121" s="33" t="s">
        <v>406</v>
      </c>
      <c r="J121" s="33" t="s">
        <v>224</v>
      </c>
    </row>
    <row r="122" spans="1:10" x14ac:dyDescent="0.35">
      <c r="A122" s="33" t="s">
        <v>59</v>
      </c>
      <c r="B122" s="34">
        <v>47465</v>
      </c>
      <c r="C122" s="33" t="s">
        <v>996</v>
      </c>
      <c r="D122" s="38" t="s">
        <v>404</v>
      </c>
      <c r="E122" s="40">
        <v>2</v>
      </c>
      <c r="F122" s="33">
        <v>2453140</v>
      </c>
      <c r="G122" s="33" t="s">
        <v>256</v>
      </c>
      <c r="H122" s="33" t="s">
        <v>721</v>
      </c>
      <c r="I122" s="33" t="s">
        <v>406</v>
      </c>
      <c r="J122" s="33" t="s">
        <v>224</v>
      </c>
    </row>
    <row r="123" spans="1:10" s="41" customFormat="1" x14ac:dyDescent="0.35">
      <c r="A123" s="41" t="s">
        <v>59</v>
      </c>
      <c r="B123" s="42">
        <v>47512</v>
      </c>
      <c r="C123" s="41" t="s">
        <v>1011</v>
      </c>
      <c r="D123" s="43" t="s">
        <v>403</v>
      </c>
      <c r="E123" s="44">
        <v>1</v>
      </c>
      <c r="F123" s="41">
        <v>2479178</v>
      </c>
      <c r="G123" s="41" t="s">
        <v>723</v>
      </c>
      <c r="H123" s="41" t="s">
        <v>271</v>
      </c>
      <c r="I123" s="41" t="s">
        <v>406</v>
      </c>
      <c r="J123" s="41" t="s">
        <v>531</v>
      </c>
    </row>
    <row r="124" spans="1:10" s="41" customFormat="1" x14ac:dyDescent="0.35">
      <c r="A124" s="41" t="s">
        <v>31</v>
      </c>
      <c r="B124" s="42">
        <v>47487</v>
      </c>
      <c r="C124" s="41" t="s">
        <v>941</v>
      </c>
      <c r="D124" s="43" t="s">
        <v>403</v>
      </c>
      <c r="E124" s="44">
        <v>8</v>
      </c>
      <c r="F124" s="41">
        <v>2479178</v>
      </c>
      <c r="G124" s="41" t="s">
        <v>723</v>
      </c>
      <c r="H124" s="41" t="s">
        <v>271</v>
      </c>
      <c r="I124" s="41" t="s">
        <v>406</v>
      </c>
      <c r="J124" s="41" t="s">
        <v>531</v>
      </c>
    </row>
    <row r="125" spans="1:10" x14ac:dyDescent="0.35">
      <c r="A125" s="33" t="s">
        <v>59</v>
      </c>
      <c r="B125" s="34">
        <v>47480</v>
      </c>
      <c r="C125" s="33" t="s">
        <v>926</v>
      </c>
      <c r="D125" s="38" t="s">
        <v>403</v>
      </c>
      <c r="E125" s="40">
        <v>6</v>
      </c>
      <c r="F125" s="33">
        <v>2490428</v>
      </c>
      <c r="G125" s="33" t="s">
        <v>222</v>
      </c>
      <c r="H125" s="33" t="s">
        <v>223</v>
      </c>
      <c r="I125" s="33" t="s">
        <v>406</v>
      </c>
      <c r="J125" s="33" t="s">
        <v>1144</v>
      </c>
    </row>
    <row r="126" spans="1:10" x14ac:dyDescent="0.35">
      <c r="A126" s="33" t="s">
        <v>31</v>
      </c>
      <c r="B126" s="34">
        <v>47488</v>
      </c>
      <c r="C126" s="33" t="s">
        <v>1053</v>
      </c>
      <c r="D126" s="38" t="s">
        <v>404</v>
      </c>
      <c r="E126" s="40">
        <v>2</v>
      </c>
      <c r="F126" s="33">
        <v>2490428</v>
      </c>
      <c r="G126" s="33" t="s">
        <v>222</v>
      </c>
      <c r="H126" s="33" t="s">
        <v>223</v>
      </c>
      <c r="I126" s="33" t="s">
        <v>406</v>
      </c>
      <c r="J126" s="33" t="s">
        <v>1144</v>
      </c>
    </row>
    <row r="127" spans="1:10" s="41" customFormat="1" x14ac:dyDescent="0.35">
      <c r="A127" s="41" t="s">
        <v>59</v>
      </c>
      <c r="B127" s="42">
        <v>47499</v>
      </c>
      <c r="C127" s="41" t="s">
        <v>957</v>
      </c>
      <c r="D127" s="43" t="s">
        <v>403</v>
      </c>
      <c r="E127" s="44">
        <v>2</v>
      </c>
      <c r="F127" s="41">
        <v>2521601</v>
      </c>
      <c r="G127" s="41" t="s">
        <v>511</v>
      </c>
      <c r="H127" s="41" t="s">
        <v>590</v>
      </c>
      <c r="I127" s="41" t="s">
        <v>261</v>
      </c>
      <c r="J127" s="41" t="s">
        <v>357</v>
      </c>
    </row>
    <row r="128" spans="1:10" s="41" customFormat="1" x14ac:dyDescent="0.35">
      <c r="A128" s="41" t="s">
        <v>31</v>
      </c>
      <c r="B128" s="42">
        <v>47483</v>
      </c>
      <c r="C128" s="41" t="s">
        <v>989</v>
      </c>
      <c r="D128" s="43" t="s">
        <v>403</v>
      </c>
      <c r="E128" s="44">
        <v>7</v>
      </c>
      <c r="F128" s="41">
        <v>2521601</v>
      </c>
      <c r="G128" s="41" t="s">
        <v>511</v>
      </c>
      <c r="H128" s="41" t="s">
        <v>590</v>
      </c>
      <c r="I128" s="41" t="s">
        <v>261</v>
      </c>
      <c r="J128" s="41" t="s">
        <v>357</v>
      </c>
    </row>
    <row r="129" spans="1:10" x14ac:dyDescent="0.35">
      <c r="A129" s="33" t="s">
        <v>59</v>
      </c>
      <c r="B129" s="34">
        <v>47475</v>
      </c>
      <c r="C129" s="33" t="s">
        <v>973</v>
      </c>
      <c r="D129" s="38" t="s">
        <v>403</v>
      </c>
      <c r="E129" s="40">
        <v>6</v>
      </c>
      <c r="F129" s="33">
        <v>2557768</v>
      </c>
      <c r="G129" s="33" t="s">
        <v>146</v>
      </c>
      <c r="H129" s="33" t="s">
        <v>567</v>
      </c>
      <c r="I129" s="33" t="s">
        <v>261</v>
      </c>
      <c r="J129" s="33" t="s">
        <v>161</v>
      </c>
    </row>
    <row r="130" spans="1:10" x14ac:dyDescent="0.35">
      <c r="A130" s="33" t="s">
        <v>31</v>
      </c>
      <c r="B130" s="34">
        <v>47468</v>
      </c>
      <c r="C130" s="33" t="s">
        <v>975</v>
      </c>
      <c r="D130" s="38" t="s">
        <v>404</v>
      </c>
      <c r="E130" s="40">
        <v>4</v>
      </c>
      <c r="F130" s="33">
        <v>2557768</v>
      </c>
      <c r="G130" s="33" t="s">
        <v>146</v>
      </c>
      <c r="H130" s="33" t="s">
        <v>567</v>
      </c>
      <c r="I130" s="33" t="s">
        <v>261</v>
      </c>
      <c r="J130" s="33" t="s">
        <v>161</v>
      </c>
    </row>
    <row r="131" spans="1:10" s="41" customFormat="1" x14ac:dyDescent="0.35">
      <c r="A131" s="41" t="s">
        <v>59</v>
      </c>
      <c r="B131" s="42">
        <v>47499</v>
      </c>
      <c r="C131" s="41" t="s">
        <v>957</v>
      </c>
      <c r="D131" s="43" t="s">
        <v>403</v>
      </c>
      <c r="E131" s="44">
        <v>2</v>
      </c>
      <c r="F131" s="41">
        <v>2562630</v>
      </c>
      <c r="G131" s="41" t="s">
        <v>1138</v>
      </c>
      <c r="H131" s="41" t="s">
        <v>1137</v>
      </c>
      <c r="I131" s="41" t="s">
        <v>261</v>
      </c>
      <c r="J131" s="41" t="s">
        <v>1136</v>
      </c>
    </row>
    <row r="132" spans="1:10" s="41" customFormat="1" x14ac:dyDescent="0.35">
      <c r="A132" s="41" t="s">
        <v>31</v>
      </c>
      <c r="B132" s="42">
        <v>47483</v>
      </c>
      <c r="C132" s="41" t="s">
        <v>989</v>
      </c>
      <c r="D132" s="43" t="s">
        <v>403</v>
      </c>
      <c r="E132" s="44">
        <v>7</v>
      </c>
      <c r="F132" s="41">
        <v>2562630</v>
      </c>
      <c r="G132" s="41" t="s">
        <v>1138</v>
      </c>
      <c r="H132" s="41" t="s">
        <v>1137</v>
      </c>
      <c r="I132" s="41" t="s">
        <v>261</v>
      </c>
      <c r="J132" s="41" t="s">
        <v>1136</v>
      </c>
    </row>
    <row r="133" spans="1:10" x14ac:dyDescent="0.35">
      <c r="A133" s="33" t="s">
        <v>59</v>
      </c>
      <c r="B133" s="34">
        <v>47475</v>
      </c>
      <c r="C133" s="33" t="s">
        <v>973</v>
      </c>
      <c r="D133" s="38" t="s">
        <v>403</v>
      </c>
      <c r="E133" s="40">
        <v>6</v>
      </c>
      <c r="F133" s="33">
        <v>2592091</v>
      </c>
      <c r="G133" s="33" t="s">
        <v>636</v>
      </c>
      <c r="H133" s="33" t="s">
        <v>637</v>
      </c>
      <c r="I133" s="33" t="s">
        <v>261</v>
      </c>
      <c r="J133" s="33" t="s">
        <v>239</v>
      </c>
    </row>
    <row r="134" spans="1:10" x14ac:dyDescent="0.35">
      <c r="A134" s="33" t="s">
        <v>31</v>
      </c>
      <c r="B134" s="34">
        <v>47468</v>
      </c>
      <c r="C134" s="33" t="s">
        <v>975</v>
      </c>
      <c r="D134" s="38" t="s">
        <v>404</v>
      </c>
      <c r="E134" s="40">
        <v>4</v>
      </c>
      <c r="F134" s="33">
        <v>2592091</v>
      </c>
      <c r="G134" s="33" t="s">
        <v>636</v>
      </c>
      <c r="H134" s="33" t="s">
        <v>637</v>
      </c>
      <c r="I134" s="33" t="s">
        <v>261</v>
      </c>
      <c r="J134" s="33" t="s">
        <v>239</v>
      </c>
    </row>
    <row r="135" spans="1:10" s="41" customFormat="1" x14ac:dyDescent="0.35">
      <c r="A135" s="41" t="s">
        <v>31</v>
      </c>
      <c r="B135" s="42">
        <v>47468</v>
      </c>
      <c r="C135" s="41" t="s">
        <v>975</v>
      </c>
      <c r="D135" s="43" t="s">
        <v>404</v>
      </c>
      <c r="E135" s="44">
        <v>4</v>
      </c>
      <c r="F135" s="41">
        <v>2606800</v>
      </c>
      <c r="G135" s="41" t="s">
        <v>1103</v>
      </c>
      <c r="H135" s="41" t="s">
        <v>1102</v>
      </c>
      <c r="I135" s="41" t="s">
        <v>261</v>
      </c>
      <c r="J135" s="41" t="s">
        <v>168</v>
      </c>
    </row>
    <row r="136" spans="1:10" s="41" customFormat="1" x14ac:dyDescent="0.35">
      <c r="A136" s="41" t="s">
        <v>59</v>
      </c>
      <c r="B136" s="42">
        <v>47511</v>
      </c>
      <c r="C136" s="41" t="s">
        <v>1010</v>
      </c>
      <c r="D136" s="43" t="s">
        <v>404</v>
      </c>
      <c r="E136" s="44">
        <v>5</v>
      </c>
      <c r="F136" s="41">
        <v>2606800</v>
      </c>
      <c r="G136" s="41" t="s">
        <v>1103</v>
      </c>
      <c r="H136" s="41" t="s">
        <v>1102</v>
      </c>
      <c r="I136" s="41" t="s">
        <v>261</v>
      </c>
      <c r="J136" s="41" t="s">
        <v>275</v>
      </c>
    </row>
    <row r="137" spans="1:10" x14ac:dyDescent="0.35">
      <c r="A137" s="33" t="s">
        <v>31</v>
      </c>
      <c r="B137" s="34">
        <v>47487</v>
      </c>
      <c r="C137" s="33" t="s">
        <v>941</v>
      </c>
      <c r="D137" s="38" t="s">
        <v>403</v>
      </c>
      <c r="E137" s="40">
        <v>8</v>
      </c>
      <c r="F137" s="33">
        <v>2634675</v>
      </c>
      <c r="G137" s="33" t="s">
        <v>139</v>
      </c>
      <c r="H137" s="33" t="s">
        <v>720</v>
      </c>
      <c r="I137" s="33" t="s">
        <v>406</v>
      </c>
      <c r="J137" s="33" t="s">
        <v>938</v>
      </c>
    </row>
    <row r="138" spans="1:10" x14ac:dyDescent="0.35">
      <c r="A138" s="33" t="s">
        <v>59</v>
      </c>
      <c r="B138" s="34">
        <v>47492</v>
      </c>
      <c r="C138" s="33" t="s">
        <v>937</v>
      </c>
      <c r="D138" s="38" t="s">
        <v>404</v>
      </c>
      <c r="E138" s="40">
        <v>1</v>
      </c>
      <c r="F138" s="33">
        <v>2634675</v>
      </c>
      <c r="G138" s="33" t="s">
        <v>139</v>
      </c>
      <c r="H138" s="33" t="s">
        <v>720</v>
      </c>
      <c r="I138" s="33" t="s">
        <v>406</v>
      </c>
      <c r="J138" s="33" t="s">
        <v>938</v>
      </c>
    </row>
    <row r="139" spans="1:10" x14ac:dyDescent="0.35">
      <c r="A139" s="33" t="s">
        <v>59</v>
      </c>
      <c r="B139" s="34">
        <v>47475</v>
      </c>
      <c r="C139" s="33" t="s">
        <v>973</v>
      </c>
      <c r="D139" s="38" t="s">
        <v>403</v>
      </c>
      <c r="E139" s="40">
        <v>6</v>
      </c>
      <c r="F139" s="33">
        <v>2653059</v>
      </c>
      <c r="G139" s="33" t="s">
        <v>276</v>
      </c>
      <c r="H139" s="33" t="s">
        <v>652</v>
      </c>
      <c r="I139" s="33" t="s">
        <v>261</v>
      </c>
      <c r="J139" s="33" t="s">
        <v>128</v>
      </c>
    </row>
    <row r="140" spans="1:10" x14ac:dyDescent="0.35">
      <c r="A140" s="33" t="s">
        <v>31</v>
      </c>
      <c r="B140" s="34">
        <v>47468</v>
      </c>
      <c r="C140" s="33" t="s">
        <v>975</v>
      </c>
      <c r="D140" s="38" t="s">
        <v>404</v>
      </c>
      <c r="E140" s="40">
        <v>4</v>
      </c>
      <c r="F140" s="33">
        <v>2653059</v>
      </c>
      <c r="G140" s="33" t="s">
        <v>276</v>
      </c>
      <c r="H140" s="33" t="s">
        <v>652</v>
      </c>
      <c r="I140" s="33" t="s">
        <v>261</v>
      </c>
      <c r="J140" s="33" t="s">
        <v>128</v>
      </c>
    </row>
    <row r="141" spans="1:10" x14ac:dyDescent="0.35">
      <c r="A141" s="33" t="s">
        <v>31</v>
      </c>
      <c r="B141" s="34">
        <v>47482</v>
      </c>
      <c r="C141" s="33" t="s">
        <v>950</v>
      </c>
      <c r="D141" s="38" t="s">
        <v>403</v>
      </c>
      <c r="E141" s="40">
        <v>5</v>
      </c>
      <c r="F141" s="33">
        <v>2721708</v>
      </c>
      <c r="G141" s="33" t="s">
        <v>238</v>
      </c>
      <c r="H141" s="33" t="s">
        <v>665</v>
      </c>
      <c r="I141" s="33" t="s">
        <v>406</v>
      </c>
      <c r="J141" s="33" t="s">
        <v>531</v>
      </c>
    </row>
    <row r="142" spans="1:10" x14ac:dyDescent="0.35">
      <c r="A142" s="33" t="s">
        <v>59</v>
      </c>
      <c r="B142" s="34">
        <v>47465</v>
      </c>
      <c r="C142" s="33" t="s">
        <v>996</v>
      </c>
      <c r="D142" s="38" t="s">
        <v>404</v>
      </c>
      <c r="E142" s="40">
        <v>2</v>
      </c>
      <c r="F142" s="33">
        <v>2721708</v>
      </c>
      <c r="G142" s="33" t="s">
        <v>238</v>
      </c>
      <c r="H142" s="33" t="s">
        <v>665</v>
      </c>
      <c r="I142" s="33" t="s">
        <v>406</v>
      </c>
      <c r="J142" s="33" t="s">
        <v>531</v>
      </c>
    </row>
    <row r="143" spans="1:10" x14ac:dyDescent="0.35">
      <c r="A143" s="33" t="s">
        <v>31</v>
      </c>
      <c r="B143" s="34">
        <v>47483</v>
      </c>
      <c r="C143" s="33" t="s">
        <v>989</v>
      </c>
      <c r="D143" s="38" t="s">
        <v>403</v>
      </c>
      <c r="E143" s="40">
        <v>7</v>
      </c>
      <c r="F143" s="33">
        <v>2787351</v>
      </c>
      <c r="G143" s="33" t="s">
        <v>305</v>
      </c>
      <c r="H143" s="33" t="s">
        <v>737</v>
      </c>
      <c r="I143" s="33" t="s">
        <v>261</v>
      </c>
      <c r="J143" s="33" t="s">
        <v>531</v>
      </c>
    </row>
    <row r="144" spans="1:10" x14ac:dyDescent="0.35">
      <c r="A144" s="33" t="s">
        <v>59</v>
      </c>
      <c r="B144" s="34">
        <v>47513</v>
      </c>
      <c r="C144" s="33" t="s">
        <v>984</v>
      </c>
      <c r="D144" s="38" t="s">
        <v>404</v>
      </c>
      <c r="E144" s="40">
        <v>2</v>
      </c>
      <c r="F144" s="33">
        <v>2787351</v>
      </c>
      <c r="G144" s="33" t="s">
        <v>305</v>
      </c>
      <c r="H144" s="33" t="s">
        <v>737</v>
      </c>
      <c r="I144" s="33" t="s">
        <v>261</v>
      </c>
      <c r="J144" s="33" t="s">
        <v>531</v>
      </c>
    </row>
    <row r="145" spans="1:10" s="41" customFormat="1" x14ac:dyDescent="0.35">
      <c r="A145" s="41" t="s">
        <v>31</v>
      </c>
      <c r="B145" s="42">
        <v>47514</v>
      </c>
      <c r="C145" s="41" t="s">
        <v>932</v>
      </c>
      <c r="D145" s="43" t="s">
        <v>403</v>
      </c>
      <c r="E145" s="44">
        <v>2</v>
      </c>
      <c r="F145" s="41">
        <v>2790948</v>
      </c>
      <c r="G145" s="41" t="s">
        <v>476</v>
      </c>
      <c r="H145" s="41" t="s">
        <v>625</v>
      </c>
      <c r="I145" s="41" t="s">
        <v>261</v>
      </c>
      <c r="J145" s="41" t="s">
        <v>358</v>
      </c>
    </row>
    <row r="146" spans="1:10" s="41" customFormat="1" x14ac:dyDescent="0.35">
      <c r="A146" s="41" t="s">
        <v>39</v>
      </c>
      <c r="B146" s="42">
        <v>47485</v>
      </c>
      <c r="C146" s="41" t="s">
        <v>931</v>
      </c>
      <c r="D146" s="43" t="s">
        <v>403</v>
      </c>
      <c r="E146" s="44">
        <v>6</v>
      </c>
      <c r="F146" s="41">
        <v>2790948</v>
      </c>
      <c r="G146" s="41" t="s">
        <v>476</v>
      </c>
      <c r="H146" s="41" t="s">
        <v>625</v>
      </c>
      <c r="I146" s="41" t="s">
        <v>261</v>
      </c>
      <c r="J146" s="41" t="s">
        <v>358</v>
      </c>
    </row>
    <row r="147" spans="1:10" s="41" customFormat="1" x14ac:dyDescent="0.35">
      <c r="A147" s="41" t="s">
        <v>59</v>
      </c>
      <c r="B147" s="42">
        <v>47494</v>
      </c>
      <c r="C147" s="41" t="s">
        <v>953</v>
      </c>
      <c r="D147" s="43" t="s">
        <v>403</v>
      </c>
      <c r="E147" s="44">
        <v>1</v>
      </c>
      <c r="F147" s="41">
        <v>2863826</v>
      </c>
      <c r="G147" s="41" t="s">
        <v>311</v>
      </c>
      <c r="H147" s="41" t="s">
        <v>547</v>
      </c>
      <c r="I147" s="41" t="s">
        <v>261</v>
      </c>
      <c r="J147" s="41" t="s">
        <v>548</v>
      </c>
    </row>
    <row r="148" spans="1:10" s="41" customFormat="1" x14ac:dyDescent="0.35">
      <c r="A148" s="41" t="s">
        <v>31</v>
      </c>
      <c r="B148" s="42">
        <v>47478</v>
      </c>
      <c r="C148" s="41" t="s">
        <v>991</v>
      </c>
      <c r="D148" s="43" t="s">
        <v>403</v>
      </c>
      <c r="E148" s="44">
        <v>8</v>
      </c>
      <c r="F148" s="41">
        <v>2863826</v>
      </c>
      <c r="G148" s="41" t="s">
        <v>311</v>
      </c>
      <c r="H148" s="41" t="s">
        <v>547</v>
      </c>
      <c r="I148" s="41" t="s">
        <v>261</v>
      </c>
      <c r="J148" s="41" t="s">
        <v>548</v>
      </c>
    </row>
    <row r="149" spans="1:10" s="41" customFormat="1" x14ac:dyDescent="0.35">
      <c r="A149" s="41" t="s">
        <v>31</v>
      </c>
      <c r="B149" s="42">
        <v>47469</v>
      </c>
      <c r="C149" s="41" t="s">
        <v>951</v>
      </c>
      <c r="D149" s="43" t="s">
        <v>404</v>
      </c>
      <c r="E149" s="44">
        <v>5</v>
      </c>
      <c r="F149" s="41">
        <v>2910467</v>
      </c>
      <c r="G149" s="41" t="s">
        <v>180</v>
      </c>
      <c r="H149" s="41" t="s">
        <v>181</v>
      </c>
      <c r="I149" s="41" t="s">
        <v>261</v>
      </c>
      <c r="J149" s="41" t="s">
        <v>938</v>
      </c>
    </row>
    <row r="150" spans="1:10" s="41" customFormat="1" x14ac:dyDescent="0.35">
      <c r="A150" s="41" t="s">
        <v>59</v>
      </c>
      <c r="B150" s="42">
        <v>47467</v>
      </c>
      <c r="C150" s="41" t="s">
        <v>939</v>
      </c>
      <c r="D150" s="43" t="s">
        <v>404</v>
      </c>
      <c r="E150" s="44">
        <v>8</v>
      </c>
      <c r="F150" s="41">
        <v>2910467</v>
      </c>
      <c r="G150" s="41" t="s">
        <v>180</v>
      </c>
      <c r="H150" s="41" t="s">
        <v>181</v>
      </c>
      <c r="I150" s="41" t="s">
        <v>261</v>
      </c>
      <c r="J150" s="41" t="s">
        <v>938</v>
      </c>
    </row>
    <row r="151" spans="1:10" s="41" customFormat="1" x14ac:dyDescent="0.35">
      <c r="A151" s="41" t="s">
        <v>39</v>
      </c>
      <c r="B151" s="42">
        <v>47502</v>
      </c>
      <c r="C151" s="41" t="s">
        <v>999</v>
      </c>
      <c r="D151" s="43" t="s">
        <v>403</v>
      </c>
      <c r="E151" s="44">
        <v>3</v>
      </c>
      <c r="F151" s="41">
        <v>2917400</v>
      </c>
      <c r="G151" s="41" t="s">
        <v>638</v>
      </c>
      <c r="H151" s="41" t="s">
        <v>639</v>
      </c>
      <c r="I151" s="41" t="s">
        <v>406</v>
      </c>
      <c r="J151" s="41" t="s">
        <v>143</v>
      </c>
    </row>
    <row r="152" spans="1:10" s="41" customFormat="1" x14ac:dyDescent="0.35">
      <c r="A152" s="41" t="s">
        <v>31</v>
      </c>
      <c r="B152" s="42">
        <v>47482</v>
      </c>
      <c r="C152" s="41" t="s">
        <v>950</v>
      </c>
      <c r="D152" s="43" t="s">
        <v>403</v>
      </c>
      <c r="E152" s="44">
        <v>5</v>
      </c>
      <c r="F152" s="41">
        <v>2917400</v>
      </c>
      <c r="G152" s="41" t="s">
        <v>638</v>
      </c>
      <c r="H152" s="41" t="s">
        <v>639</v>
      </c>
      <c r="I152" s="41" t="s">
        <v>406</v>
      </c>
      <c r="J152" s="41" t="s">
        <v>143</v>
      </c>
    </row>
    <row r="153" spans="1:10" s="41" customFormat="1" x14ac:dyDescent="0.35">
      <c r="A153" s="41" t="s">
        <v>31</v>
      </c>
      <c r="B153" s="42">
        <v>47510</v>
      </c>
      <c r="C153" s="41" t="s">
        <v>948</v>
      </c>
      <c r="D153" s="43" t="s">
        <v>403</v>
      </c>
      <c r="E153" s="44">
        <v>3</v>
      </c>
      <c r="F153" s="41">
        <v>2971985</v>
      </c>
      <c r="G153" s="41" t="s">
        <v>205</v>
      </c>
      <c r="H153" s="41" t="s">
        <v>661</v>
      </c>
      <c r="I153" s="41" t="s">
        <v>406</v>
      </c>
      <c r="J153" s="41" t="s">
        <v>182</v>
      </c>
    </row>
    <row r="154" spans="1:10" s="41" customFormat="1" x14ac:dyDescent="0.35">
      <c r="A154" s="41" t="s">
        <v>59</v>
      </c>
      <c r="B154" s="42">
        <v>47493</v>
      </c>
      <c r="C154" s="41" t="s">
        <v>936</v>
      </c>
      <c r="D154" s="43" t="s">
        <v>403</v>
      </c>
      <c r="E154" s="44">
        <v>4</v>
      </c>
      <c r="F154" s="41">
        <v>2971985</v>
      </c>
      <c r="G154" s="41" t="s">
        <v>205</v>
      </c>
      <c r="H154" s="41" t="s">
        <v>661</v>
      </c>
      <c r="I154" s="41" t="s">
        <v>406</v>
      </c>
      <c r="J154" s="41" t="s">
        <v>182</v>
      </c>
    </row>
    <row r="155" spans="1:10" s="41" customFormat="1" x14ac:dyDescent="0.35">
      <c r="A155" s="41" t="s">
        <v>59</v>
      </c>
      <c r="B155" s="42">
        <v>47471</v>
      </c>
      <c r="C155" s="41" t="s">
        <v>969</v>
      </c>
      <c r="D155" s="43" t="s">
        <v>403</v>
      </c>
      <c r="E155" s="44">
        <v>2</v>
      </c>
      <c r="F155" s="41">
        <v>3019549</v>
      </c>
      <c r="G155" s="41" t="s">
        <v>246</v>
      </c>
      <c r="H155" s="41" t="s">
        <v>722</v>
      </c>
      <c r="I155" s="41" t="s">
        <v>406</v>
      </c>
      <c r="J155" s="41" t="s">
        <v>1107</v>
      </c>
    </row>
    <row r="156" spans="1:10" s="41" customFormat="1" x14ac:dyDescent="0.35">
      <c r="A156" s="41" t="s">
        <v>31</v>
      </c>
      <c r="B156" s="42">
        <v>47482</v>
      </c>
      <c r="C156" s="41" t="s">
        <v>950</v>
      </c>
      <c r="D156" s="43" t="s">
        <v>403</v>
      </c>
      <c r="E156" s="44">
        <v>5</v>
      </c>
      <c r="F156" s="41">
        <v>3019549</v>
      </c>
      <c r="G156" s="41" t="s">
        <v>246</v>
      </c>
      <c r="H156" s="41" t="s">
        <v>722</v>
      </c>
      <c r="I156" s="41" t="s">
        <v>406</v>
      </c>
      <c r="J156" s="41" t="s">
        <v>1107</v>
      </c>
    </row>
    <row r="157" spans="1:10" s="41" customFormat="1" x14ac:dyDescent="0.35">
      <c r="A157" s="41" t="s">
        <v>59</v>
      </c>
      <c r="B157" s="42">
        <v>47494</v>
      </c>
      <c r="C157" s="41" t="s">
        <v>953</v>
      </c>
      <c r="D157" s="43" t="s">
        <v>403</v>
      </c>
      <c r="E157" s="44">
        <v>1</v>
      </c>
      <c r="F157" s="41">
        <v>3028211</v>
      </c>
      <c r="G157" s="41" t="s">
        <v>198</v>
      </c>
      <c r="H157" s="41" t="s">
        <v>552</v>
      </c>
      <c r="I157" s="41" t="s">
        <v>261</v>
      </c>
      <c r="J157" s="41" t="s">
        <v>135</v>
      </c>
    </row>
    <row r="158" spans="1:10" s="41" customFormat="1" x14ac:dyDescent="0.35">
      <c r="A158" s="41" t="s">
        <v>31</v>
      </c>
      <c r="B158" s="42">
        <v>47478</v>
      </c>
      <c r="C158" s="41" t="s">
        <v>991</v>
      </c>
      <c r="D158" s="43" t="s">
        <v>403</v>
      </c>
      <c r="E158" s="44">
        <v>8</v>
      </c>
      <c r="F158" s="41">
        <v>3028211</v>
      </c>
      <c r="G158" s="41" t="s">
        <v>198</v>
      </c>
      <c r="H158" s="41" t="s">
        <v>552</v>
      </c>
      <c r="I158" s="41" t="s">
        <v>261</v>
      </c>
      <c r="J158" s="41" t="s">
        <v>135</v>
      </c>
    </row>
    <row r="159" spans="1:10" s="41" customFormat="1" x14ac:dyDescent="0.35">
      <c r="A159" s="41" t="s">
        <v>59</v>
      </c>
      <c r="B159" s="42">
        <v>47494</v>
      </c>
      <c r="C159" s="41" t="s">
        <v>953</v>
      </c>
      <c r="D159" s="43" t="s">
        <v>403</v>
      </c>
      <c r="E159" s="44">
        <v>1</v>
      </c>
      <c r="F159" s="41">
        <v>3076495</v>
      </c>
      <c r="G159" s="41" t="s">
        <v>1071</v>
      </c>
      <c r="H159" s="41" t="s">
        <v>1070</v>
      </c>
      <c r="I159" s="41" t="s">
        <v>261</v>
      </c>
      <c r="J159" s="41" t="s">
        <v>189</v>
      </c>
    </row>
    <row r="160" spans="1:10" s="41" customFormat="1" x14ac:dyDescent="0.35">
      <c r="A160" s="41" t="s">
        <v>31</v>
      </c>
      <c r="B160" s="42">
        <v>47478</v>
      </c>
      <c r="C160" s="41" t="s">
        <v>991</v>
      </c>
      <c r="D160" s="43" t="s">
        <v>403</v>
      </c>
      <c r="E160" s="44">
        <v>8</v>
      </c>
      <c r="F160" s="41">
        <v>3076495</v>
      </c>
      <c r="G160" s="41" t="s">
        <v>1071</v>
      </c>
      <c r="H160" s="41" t="s">
        <v>1070</v>
      </c>
      <c r="I160" s="41" t="s">
        <v>261</v>
      </c>
      <c r="J160" s="41" t="s">
        <v>189</v>
      </c>
    </row>
    <row r="161" spans="1:10" x14ac:dyDescent="0.35">
      <c r="A161" s="33" t="s">
        <v>59</v>
      </c>
      <c r="B161" s="34">
        <v>47484</v>
      </c>
      <c r="C161" s="33" t="s">
        <v>970</v>
      </c>
      <c r="D161" s="38" t="s">
        <v>403</v>
      </c>
      <c r="E161" s="40">
        <v>8</v>
      </c>
      <c r="F161" s="33">
        <v>3077171</v>
      </c>
      <c r="G161" s="33" t="s">
        <v>1195</v>
      </c>
      <c r="H161" s="33" t="s">
        <v>1017</v>
      </c>
      <c r="I161" s="33" t="s">
        <v>406</v>
      </c>
      <c r="J161" s="33" t="s">
        <v>531</v>
      </c>
    </row>
    <row r="162" spans="1:10" x14ac:dyDescent="0.35">
      <c r="A162" s="33" t="s">
        <v>31</v>
      </c>
      <c r="B162" s="34">
        <v>47466</v>
      </c>
      <c r="C162" s="33" t="s">
        <v>946</v>
      </c>
      <c r="D162" s="38" t="s">
        <v>404</v>
      </c>
      <c r="E162" s="40">
        <v>6</v>
      </c>
      <c r="F162" s="33">
        <v>3077171</v>
      </c>
      <c r="G162" s="33" t="s">
        <v>1195</v>
      </c>
      <c r="H162" s="33" t="s">
        <v>1017</v>
      </c>
      <c r="I162" s="33" t="s">
        <v>406</v>
      </c>
      <c r="J162" s="33" t="s">
        <v>531</v>
      </c>
    </row>
    <row r="163" spans="1:10" s="41" customFormat="1" x14ac:dyDescent="0.35">
      <c r="A163" s="41" t="s">
        <v>31</v>
      </c>
      <c r="B163" s="42">
        <v>47489</v>
      </c>
      <c r="C163" s="41" t="s">
        <v>986</v>
      </c>
      <c r="D163" s="43" t="s">
        <v>404</v>
      </c>
      <c r="E163" s="44">
        <v>8</v>
      </c>
      <c r="F163" s="41">
        <v>3116924</v>
      </c>
      <c r="G163" s="41" t="s">
        <v>837</v>
      </c>
      <c r="H163" s="41" t="s">
        <v>838</v>
      </c>
      <c r="I163" s="41" t="s">
        <v>406</v>
      </c>
      <c r="J163" s="41" t="s">
        <v>1009</v>
      </c>
    </row>
    <row r="164" spans="1:10" s="41" customFormat="1" x14ac:dyDescent="0.35">
      <c r="A164" s="41" t="s">
        <v>59</v>
      </c>
      <c r="B164" s="42">
        <v>47491</v>
      </c>
      <c r="C164" s="41" t="s">
        <v>923</v>
      </c>
      <c r="D164" s="43" t="s">
        <v>404</v>
      </c>
      <c r="E164" s="44">
        <v>8</v>
      </c>
      <c r="F164" s="41">
        <v>3116924</v>
      </c>
      <c r="G164" s="41" t="s">
        <v>837</v>
      </c>
      <c r="H164" s="41" t="s">
        <v>838</v>
      </c>
      <c r="I164" s="41" t="s">
        <v>406</v>
      </c>
      <c r="J164" s="41" t="s">
        <v>1009</v>
      </c>
    </row>
    <row r="165" spans="1:10" x14ac:dyDescent="0.35">
      <c r="A165" s="33" t="s">
        <v>39</v>
      </c>
      <c r="B165" s="34">
        <v>47501</v>
      </c>
      <c r="C165" s="33" t="s">
        <v>935</v>
      </c>
      <c r="D165" s="38" t="s">
        <v>403</v>
      </c>
      <c r="E165" s="40">
        <v>3</v>
      </c>
      <c r="F165" s="33">
        <v>3141036</v>
      </c>
      <c r="G165" s="33" t="s">
        <v>274</v>
      </c>
      <c r="H165" s="33" t="s">
        <v>554</v>
      </c>
      <c r="I165" s="33" t="s">
        <v>261</v>
      </c>
      <c r="J165" s="33" t="s">
        <v>143</v>
      </c>
    </row>
    <row r="166" spans="1:10" x14ac:dyDescent="0.35">
      <c r="A166" s="33" t="s">
        <v>59</v>
      </c>
      <c r="B166" s="34">
        <v>47513</v>
      </c>
      <c r="C166" s="33" t="s">
        <v>984</v>
      </c>
      <c r="D166" s="38" t="s">
        <v>404</v>
      </c>
      <c r="E166" s="40">
        <v>2</v>
      </c>
      <c r="F166" s="33">
        <v>3141036</v>
      </c>
      <c r="G166" s="33" t="s">
        <v>274</v>
      </c>
      <c r="H166" s="33" t="s">
        <v>554</v>
      </c>
      <c r="I166" s="33" t="s">
        <v>261</v>
      </c>
      <c r="J166" s="33" t="s">
        <v>143</v>
      </c>
    </row>
    <row r="167" spans="1:10" s="41" customFormat="1" x14ac:dyDescent="0.35">
      <c r="A167" s="41" t="s">
        <v>59</v>
      </c>
      <c r="B167" s="42">
        <v>47471</v>
      </c>
      <c r="C167" s="41" t="s">
        <v>969</v>
      </c>
      <c r="D167" s="43" t="s">
        <v>403</v>
      </c>
      <c r="E167" s="44">
        <v>2</v>
      </c>
      <c r="F167" s="41">
        <v>3181629</v>
      </c>
      <c r="G167" s="41" t="s">
        <v>1200</v>
      </c>
      <c r="H167" s="41" t="s">
        <v>251</v>
      </c>
      <c r="I167" s="41" t="s">
        <v>406</v>
      </c>
      <c r="J167" s="41" t="s">
        <v>531</v>
      </c>
    </row>
    <row r="168" spans="1:10" s="41" customFormat="1" x14ac:dyDescent="0.35">
      <c r="A168" s="41" t="s">
        <v>31</v>
      </c>
      <c r="B168" s="42">
        <v>47482</v>
      </c>
      <c r="C168" s="41" t="s">
        <v>950</v>
      </c>
      <c r="D168" s="43" t="s">
        <v>403</v>
      </c>
      <c r="E168" s="44">
        <v>5</v>
      </c>
      <c r="F168" s="41">
        <v>3181629</v>
      </c>
      <c r="G168" s="41" t="s">
        <v>1200</v>
      </c>
      <c r="H168" s="41" t="s">
        <v>251</v>
      </c>
      <c r="I168" s="41" t="s">
        <v>406</v>
      </c>
      <c r="J168" s="41" t="s">
        <v>531</v>
      </c>
    </row>
    <row r="169" spans="1:10" x14ac:dyDescent="0.35">
      <c r="A169" s="33" t="s">
        <v>31</v>
      </c>
      <c r="B169" s="34">
        <v>47483</v>
      </c>
      <c r="C169" s="33" t="s">
        <v>989</v>
      </c>
      <c r="D169" s="38" t="s">
        <v>403</v>
      </c>
      <c r="E169" s="40">
        <v>7</v>
      </c>
      <c r="F169" s="33">
        <v>3312290</v>
      </c>
      <c r="G169" s="33" t="s">
        <v>150</v>
      </c>
      <c r="H169" s="33" t="s">
        <v>319</v>
      </c>
      <c r="I169" s="33" t="s">
        <v>261</v>
      </c>
      <c r="J169" s="33" t="s">
        <v>1009</v>
      </c>
    </row>
    <row r="170" spans="1:10" x14ac:dyDescent="0.35">
      <c r="A170" s="33" t="s">
        <v>59</v>
      </c>
      <c r="B170" s="34">
        <v>47513</v>
      </c>
      <c r="C170" s="33" t="s">
        <v>984</v>
      </c>
      <c r="D170" s="38" t="s">
        <v>404</v>
      </c>
      <c r="E170" s="40">
        <v>2</v>
      </c>
      <c r="F170" s="33">
        <v>3312290</v>
      </c>
      <c r="G170" s="33" t="s">
        <v>150</v>
      </c>
      <c r="H170" s="33" t="s">
        <v>319</v>
      </c>
      <c r="I170" s="33" t="s">
        <v>261</v>
      </c>
      <c r="J170" s="33" t="s">
        <v>1009</v>
      </c>
    </row>
    <row r="171" spans="1:10" s="41" customFormat="1" x14ac:dyDescent="0.35">
      <c r="A171" s="41" t="s">
        <v>59</v>
      </c>
      <c r="B171" s="42">
        <v>47494</v>
      </c>
      <c r="C171" s="41" t="s">
        <v>953</v>
      </c>
      <c r="D171" s="43" t="s">
        <v>403</v>
      </c>
      <c r="E171" s="44">
        <v>1</v>
      </c>
      <c r="F171" s="41">
        <v>3589816</v>
      </c>
      <c r="G171" s="41" t="s">
        <v>1110</v>
      </c>
      <c r="H171" s="41" t="s">
        <v>785</v>
      </c>
      <c r="I171" s="41" t="s">
        <v>261</v>
      </c>
      <c r="J171" s="41" t="s">
        <v>1107</v>
      </c>
    </row>
    <row r="172" spans="1:10" s="41" customFormat="1" x14ac:dyDescent="0.35">
      <c r="A172" s="41" t="s">
        <v>31</v>
      </c>
      <c r="B172" s="42">
        <v>47478</v>
      </c>
      <c r="C172" s="41" t="s">
        <v>991</v>
      </c>
      <c r="D172" s="43" t="s">
        <v>403</v>
      </c>
      <c r="E172" s="44">
        <v>8</v>
      </c>
      <c r="F172" s="41">
        <v>3589816</v>
      </c>
      <c r="G172" s="41" t="s">
        <v>1110</v>
      </c>
      <c r="H172" s="41" t="s">
        <v>785</v>
      </c>
      <c r="I172" s="41" t="s">
        <v>261</v>
      </c>
      <c r="J172" s="41" t="s">
        <v>1107</v>
      </c>
    </row>
  </sheetData>
  <autoFilter ref="A1:J172" xr:uid="{9A0FF24D-3EF3-43A8-8C07-E05747C47F29}">
    <sortState xmlns:xlrd2="http://schemas.microsoft.com/office/spreadsheetml/2017/richdata2" ref="A2:J172">
      <sortCondition ref="F2:F172"/>
      <sortCondition ref="H2:H17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42C1-7D51-444F-8108-23530FD15A3D}">
  <dimension ref="A1:J460"/>
  <sheetViews>
    <sheetView tabSelected="1" topLeftCell="A332" zoomScale="80" zoomScaleNormal="80" workbookViewId="0">
      <selection activeCell="L354" sqref="L354"/>
    </sheetView>
  </sheetViews>
  <sheetFormatPr defaultColWidth="8.83203125" defaultRowHeight="15.5" x14ac:dyDescent="0.35"/>
  <cols>
    <col min="1" max="1" width="8.1640625" style="144" bestFit="1" customWidth="1"/>
    <col min="2" max="2" width="38.1640625" style="138" customWidth="1"/>
    <col min="3" max="3" width="8.58203125" style="144" customWidth="1"/>
    <col min="4" max="4" width="12.58203125" style="144" customWidth="1"/>
    <col min="5" max="5" width="21.83203125" style="138" customWidth="1"/>
    <col min="6" max="6" width="15.58203125" style="138" customWidth="1"/>
    <col min="7" max="7" width="45.58203125" style="138" customWidth="1"/>
    <col min="8" max="8" width="12.58203125" style="144" customWidth="1"/>
    <col min="9" max="16384" width="8.83203125" style="138"/>
  </cols>
  <sheetData>
    <row r="1" spans="1:8" ht="18.5" x14ac:dyDescent="0.45">
      <c r="A1" s="185" t="s">
        <v>1429</v>
      </c>
      <c r="B1" s="185"/>
      <c r="C1" s="185"/>
      <c r="D1" s="185"/>
      <c r="E1" s="185"/>
      <c r="F1" s="185"/>
      <c r="G1" s="185"/>
      <c r="H1" s="185"/>
    </row>
    <row r="2" spans="1:8" ht="18.5" x14ac:dyDescent="0.45">
      <c r="A2" s="185" t="s">
        <v>1497</v>
      </c>
      <c r="B2" s="185"/>
      <c r="C2" s="185"/>
      <c r="D2" s="185"/>
      <c r="E2" s="185"/>
      <c r="F2" s="185"/>
      <c r="G2" s="185"/>
      <c r="H2" s="185"/>
    </row>
    <row r="3" spans="1:8" s="141" customFormat="1" ht="13" x14ac:dyDescent="0.3">
      <c r="A3" s="156" t="s">
        <v>116</v>
      </c>
      <c r="B3" s="156" t="s">
        <v>117</v>
      </c>
      <c r="C3" s="157" t="s">
        <v>28</v>
      </c>
      <c r="D3" s="157" t="s">
        <v>118</v>
      </c>
      <c r="E3" s="156" t="s">
        <v>119</v>
      </c>
      <c r="F3" s="156" t="s">
        <v>120</v>
      </c>
      <c r="G3" s="156" t="s">
        <v>121</v>
      </c>
      <c r="H3" s="156" t="s">
        <v>122</v>
      </c>
    </row>
    <row r="4" spans="1:8" x14ac:dyDescent="0.35">
      <c r="A4" s="142" t="s">
        <v>59</v>
      </c>
      <c r="B4" s="143" t="s">
        <v>1011</v>
      </c>
      <c r="C4" s="142">
        <v>1</v>
      </c>
      <c r="D4" s="142">
        <v>1</v>
      </c>
      <c r="E4" s="143" t="s">
        <v>1151</v>
      </c>
      <c r="F4" s="143" t="s">
        <v>1150</v>
      </c>
      <c r="G4" s="143" t="s">
        <v>221</v>
      </c>
      <c r="H4" s="142">
        <v>1</v>
      </c>
    </row>
    <row r="5" spans="1:8" x14ac:dyDescent="0.35">
      <c r="A5" s="142" t="s">
        <v>59</v>
      </c>
      <c r="B5" s="143" t="s">
        <v>1011</v>
      </c>
      <c r="C5" s="142">
        <v>1</v>
      </c>
      <c r="D5" s="142">
        <v>2</v>
      </c>
      <c r="E5" s="143" t="s">
        <v>1146</v>
      </c>
      <c r="F5" s="143" t="s">
        <v>1145</v>
      </c>
      <c r="G5" s="143" t="s">
        <v>1144</v>
      </c>
      <c r="H5" s="142">
        <v>1</v>
      </c>
    </row>
    <row r="6" spans="1:8" x14ac:dyDescent="0.35">
      <c r="A6" s="142" t="s">
        <v>59</v>
      </c>
      <c r="B6" s="143" t="s">
        <v>1011</v>
      </c>
      <c r="C6" s="142">
        <v>1</v>
      </c>
      <c r="D6" s="142">
        <v>3</v>
      </c>
      <c r="E6" s="143" t="s">
        <v>139</v>
      </c>
      <c r="F6" s="143" t="s">
        <v>177</v>
      </c>
      <c r="G6" s="143" t="s">
        <v>273</v>
      </c>
      <c r="H6" s="142">
        <v>1</v>
      </c>
    </row>
    <row r="7" spans="1:8" x14ac:dyDescent="0.35">
      <c r="A7" s="142" t="s">
        <v>59</v>
      </c>
      <c r="B7" s="143" t="s">
        <v>1011</v>
      </c>
      <c r="C7" s="142">
        <v>1</v>
      </c>
      <c r="D7" s="142">
        <v>4</v>
      </c>
      <c r="E7" s="143" t="s">
        <v>723</v>
      </c>
      <c r="F7" s="143" t="s">
        <v>271</v>
      </c>
      <c r="G7" s="143" t="s">
        <v>531</v>
      </c>
      <c r="H7" s="142">
        <v>1</v>
      </c>
    </row>
    <row r="8" spans="1:8" x14ac:dyDescent="0.35">
      <c r="A8" s="142" t="s">
        <v>59</v>
      </c>
      <c r="B8" s="143" t="s">
        <v>1011</v>
      </c>
      <c r="C8" s="142">
        <v>1</v>
      </c>
      <c r="D8" s="142">
        <v>5</v>
      </c>
      <c r="E8" s="143" t="s">
        <v>1173</v>
      </c>
      <c r="F8" s="143" t="s">
        <v>1172</v>
      </c>
      <c r="G8" s="143" t="s">
        <v>1174</v>
      </c>
      <c r="H8" s="142">
        <v>1</v>
      </c>
    </row>
    <row r="9" spans="1:8" x14ac:dyDescent="0.35">
      <c r="A9" s="142" t="s">
        <v>59</v>
      </c>
      <c r="B9" s="143" t="s">
        <v>1011</v>
      </c>
      <c r="C9" s="142">
        <v>1</v>
      </c>
      <c r="D9" s="142">
        <v>6</v>
      </c>
      <c r="E9" s="143" t="s">
        <v>805</v>
      </c>
      <c r="F9" s="143" t="s">
        <v>1043</v>
      </c>
      <c r="G9" s="143" t="s">
        <v>635</v>
      </c>
      <c r="H9" s="142">
        <v>1</v>
      </c>
    </row>
    <row r="10" spans="1:8" x14ac:dyDescent="0.35">
      <c r="A10" s="142" t="s">
        <v>59</v>
      </c>
      <c r="B10" s="143" t="s">
        <v>1011</v>
      </c>
      <c r="C10" s="142">
        <v>1</v>
      </c>
      <c r="D10" s="142">
        <v>7</v>
      </c>
      <c r="E10" s="143" t="s">
        <v>1099</v>
      </c>
      <c r="F10" s="143" t="s">
        <v>329</v>
      </c>
      <c r="G10" s="143" t="s">
        <v>291</v>
      </c>
      <c r="H10" s="142">
        <v>1</v>
      </c>
    </row>
    <row r="11" spans="1:8" x14ac:dyDescent="0.35">
      <c r="A11" s="142" t="s">
        <v>59</v>
      </c>
      <c r="B11" s="143" t="s">
        <v>1011</v>
      </c>
      <c r="C11" s="142">
        <v>1</v>
      </c>
      <c r="D11" s="142">
        <v>8</v>
      </c>
      <c r="E11" s="143" t="s">
        <v>1334</v>
      </c>
      <c r="F11" s="143" t="s">
        <v>1335</v>
      </c>
      <c r="G11" s="143" t="s">
        <v>531</v>
      </c>
      <c r="H11" s="142">
        <v>1</v>
      </c>
    </row>
    <row r="12" spans="1:8" x14ac:dyDescent="0.35">
      <c r="A12" s="142" t="s">
        <v>59</v>
      </c>
      <c r="B12" s="143" t="s">
        <v>1011</v>
      </c>
      <c r="C12" s="142">
        <v>1</v>
      </c>
      <c r="D12" s="142">
        <v>9</v>
      </c>
      <c r="E12" s="143" t="s">
        <v>434</v>
      </c>
      <c r="F12" s="143" t="s">
        <v>295</v>
      </c>
      <c r="G12" s="143" t="s">
        <v>1009</v>
      </c>
      <c r="H12" s="142">
        <v>1</v>
      </c>
    </row>
    <row r="13" spans="1:8" x14ac:dyDescent="0.35">
      <c r="A13" s="142" t="s">
        <v>59</v>
      </c>
      <c r="B13" s="143" t="s">
        <v>1011</v>
      </c>
      <c r="C13" s="142">
        <v>1</v>
      </c>
      <c r="D13" s="142">
        <v>10</v>
      </c>
      <c r="E13" s="143" t="s">
        <v>649</v>
      </c>
      <c r="F13" s="143" t="s">
        <v>124</v>
      </c>
      <c r="G13" s="143" t="s">
        <v>813</v>
      </c>
      <c r="H13" s="142">
        <v>1</v>
      </c>
    </row>
    <row r="14" spans="1:8" x14ac:dyDescent="0.35">
      <c r="A14" s="142" t="s">
        <v>59</v>
      </c>
      <c r="B14" s="143" t="s">
        <v>1011</v>
      </c>
      <c r="C14" s="142">
        <v>1</v>
      </c>
      <c r="D14" s="142">
        <v>11</v>
      </c>
      <c r="E14" s="143" t="s">
        <v>1050</v>
      </c>
      <c r="F14" s="143" t="s">
        <v>1049</v>
      </c>
      <c r="G14" s="143" t="s">
        <v>268</v>
      </c>
      <c r="H14" s="142">
        <v>1</v>
      </c>
    </row>
    <row r="15" spans="1:8" x14ac:dyDescent="0.35">
      <c r="A15" s="142" t="s">
        <v>59</v>
      </c>
      <c r="B15" s="143" t="s">
        <v>1011</v>
      </c>
      <c r="C15" s="142">
        <v>1</v>
      </c>
      <c r="D15" s="142">
        <v>12</v>
      </c>
      <c r="E15" s="143" t="s">
        <v>1153</v>
      </c>
      <c r="F15" s="143" t="s">
        <v>1152</v>
      </c>
      <c r="G15" s="143" t="s">
        <v>221</v>
      </c>
      <c r="H15" s="142">
        <v>1</v>
      </c>
    </row>
    <row r="16" spans="1:8" x14ac:dyDescent="0.35">
      <c r="A16" s="142" t="s">
        <v>59</v>
      </c>
      <c r="B16" s="143" t="s">
        <v>1011</v>
      </c>
      <c r="C16" s="142">
        <v>1</v>
      </c>
      <c r="D16" s="142">
        <v>13</v>
      </c>
      <c r="E16" s="143" t="s">
        <v>214</v>
      </c>
      <c r="F16" s="143" t="s">
        <v>494</v>
      </c>
      <c r="G16" s="143" t="s">
        <v>425</v>
      </c>
      <c r="H16" s="142">
        <v>1</v>
      </c>
    </row>
    <row r="17" spans="1:8" x14ac:dyDescent="0.35">
      <c r="A17" s="142" t="s">
        <v>59</v>
      </c>
      <c r="B17" s="143" t="s">
        <v>953</v>
      </c>
      <c r="C17" s="142">
        <v>1</v>
      </c>
      <c r="D17" s="142">
        <v>1</v>
      </c>
      <c r="E17" s="143" t="s">
        <v>1039</v>
      </c>
      <c r="F17" s="143" t="s">
        <v>736</v>
      </c>
      <c r="G17" s="143" t="s">
        <v>349</v>
      </c>
      <c r="H17" s="142">
        <v>2</v>
      </c>
    </row>
    <row r="18" spans="1:8" x14ac:dyDescent="0.35">
      <c r="A18" s="142" t="s">
        <v>59</v>
      </c>
      <c r="B18" s="143" t="s">
        <v>953</v>
      </c>
      <c r="C18" s="142">
        <v>1</v>
      </c>
      <c r="D18" s="142">
        <v>2</v>
      </c>
      <c r="E18" s="143" t="s">
        <v>555</v>
      </c>
      <c r="F18" s="143" t="s">
        <v>233</v>
      </c>
      <c r="G18" s="143" t="s">
        <v>273</v>
      </c>
      <c r="H18" s="142">
        <v>2</v>
      </c>
    </row>
    <row r="19" spans="1:8" x14ac:dyDescent="0.35">
      <c r="A19" s="142" t="s">
        <v>59</v>
      </c>
      <c r="B19" s="143" t="s">
        <v>953</v>
      </c>
      <c r="C19" s="142">
        <v>1</v>
      </c>
      <c r="D19" s="142">
        <v>3</v>
      </c>
      <c r="E19" s="143" t="s">
        <v>279</v>
      </c>
      <c r="F19" s="143" t="s">
        <v>1113</v>
      </c>
      <c r="G19" s="143" t="s">
        <v>224</v>
      </c>
      <c r="H19" s="142">
        <v>2</v>
      </c>
    </row>
    <row r="20" spans="1:8" x14ac:dyDescent="0.35">
      <c r="A20" s="142" t="s">
        <v>59</v>
      </c>
      <c r="B20" s="143" t="s">
        <v>953</v>
      </c>
      <c r="C20" s="142">
        <v>1</v>
      </c>
      <c r="D20" s="142">
        <v>4</v>
      </c>
      <c r="E20" s="143" t="s">
        <v>1071</v>
      </c>
      <c r="F20" s="143" t="s">
        <v>1070</v>
      </c>
      <c r="G20" s="143" t="s">
        <v>189</v>
      </c>
      <c r="H20" s="142">
        <v>2</v>
      </c>
    </row>
    <row r="21" spans="1:8" x14ac:dyDescent="0.35">
      <c r="A21" s="142" t="s">
        <v>59</v>
      </c>
      <c r="B21" s="143" t="s">
        <v>953</v>
      </c>
      <c r="C21" s="142">
        <v>1</v>
      </c>
      <c r="D21" s="142">
        <v>5</v>
      </c>
      <c r="E21" s="143" t="s">
        <v>1017</v>
      </c>
      <c r="F21" s="143" t="s">
        <v>1014</v>
      </c>
      <c r="G21" s="143" t="s">
        <v>1009</v>
      </c>
      <c r="H21" s="142">
        <v>2</v>
      </c>
    </row>
    <row r="22" spans="1:8" x14ac:dyDescent="0.35">
      <c r="A22" s="142" t="s">
        <v>59</v>
      </c>
      <c r="B22" s="143" t="s">
        <v>953</v>
      </c>
      <c r="C22" s="142">
        <v>1</v>
      </c>
      <c r="D22" s="142">
        <v>6</v>
      </c>
      <c r="E22" s="143" t="s">
        <v>1220</v>
      </c>
      <c r="F22" s="143" t="s">
        <v>815</v>
      </c>
      <c r="G22" s="143" t="s">
        <v>128</v>
      </c>
      <c r="H22" s="142">
        <v>2</v>
      </c>
    </row>
    <row r="23" spans="1:8" x14ac:dyDescent="0.35">
      <c r="A23" s="142" t="s">
        <v>59</v>
      </c>
      <c r="B23" s="143" t="s">
        <v>953</v>
      </c>
      <c r="C23" s="142">
        <v>1</v>
      </c>
      <c r="D23" s="142">
        <v>7</v>
      </c>
      <c r="E23" s="143" t="s">
        <v>160</v>
      </c>
      <c r="F23" s="143" t="s">
        <v>952</v>
      </c>
      <c r="G23" s="143" t="s">
        <v>954</v>
      </c>
      <c r="H23" s="142">
        <v>2</v>
      </c>
    </row>
    <row r="24" spans="1:8" x14ac:dyDescent="0.35">
      <c r="A24" s="142" t="s">
        <v>59</v>
      </c>
      <c r="B24" s="143" t="s">
        <v>969</v>
      </c>
      <c r="C24" s="142">
        <v>2</v>
      </c>
      <c r="D24" s="142">
        <v>1</v>
      </c>
      <c r="E24" s="143" t="s">
        <v>968</v>
      </c>
      <c r="F24" s="143" t="s">
        <v>154</v>
      </c>
      <c r="G24" s="143" t="s">
        <v>281</v>
      </c>
      <c r="H24" s="142">
        <v>1</v>
      </c>
    </row>
    <row r="25" spans="1:8" x14ac:dyDescent="0.35">
      <c r="A25" s="142" t="s">
        <v>59</v>
      </c>
      <c r="B25" s="143" t="s">
        <v>969</v>
      </c>
      <c r="C25" s="142">
        <v>2</v>
      </c>
      <c r="D25" s="142">
        <v>2</v>
      </c>
      <c r="E25" s="143" t="s">
        <v>295</v>
      </c>
      <c r="F25" s="143" t="s">
        <v>1051</v>
      </c>
      <c r="G25" s="143" t="s">
        <v>268</v>
      </c>
      <c r="H25" s="142">
        <v>1</v>
      </c>
    </row>
    <row r="26" spans="1:8" x14ac:dyDescent="0.35">
      <c r="A26" s="142" t="s">
        <v>59</v>
      </c>
      <c r="B26" s="143" t="s">
        <v>969</v>
      </c>
      <c r="C26" s="142">
        <v>2</v>
      </c>
      <c r="D26" s="142">
        <v>3</v>
      </c>
      <c r="E26" s="143" t="s">
        <v>581</v>
      </c>
      <c r="F26" s="143" t="s">
        <v>329</v>
      </c>
      <c r="G26" s="143" t="s">
        <v>291</v>
      </c>
      <c r="H26" s="142">
        <v>1</v>
      </c>
    </row>
    <row r="27" spans="1:8" x14ac:dyDescent="0.35">
      <c r="A27" s="142" t="s">
        <v>59</v>
      </c>
      <c r="B27" s="143" t="s">
        <v>969</v>
      </c>
      <c r="C27" s="142">
        <v>2</v>
      </c>
      <c r="D27" s="142">
        <v>4</v>
      </c>
      <c r="E27" s="143" t="s">
        <v>141</v>
      </c>
      <c r="F27" s="143" t="s">
        <v>523</v>
      </c>
      <c r="G27" s="143" t="s">
        <v>524</v>
      </c>
      <c r="H27" s="142">
        <v>1</v>
      </c>
    </row>
    <row r="28" spans="1:8" x14ac:dyDescent="0.35">
      <c r="A28" s="142" t="s">
        <v>59</v>
      </c>
      <c r="B28" s="143" t="s">
        <v>969</v>
      </c>
      <c r="C28" s="142">
        <v>2</v>
      </c>
      <c r="D28" s="142">
        <v>5</v>
      </c>
      <c r="E28" s="143" t="s">
        <v>1052</v>
      </c>
      <c r="F28" s="143" t="s">
        <v>233</v>
      </c>
      <c r="G28" s="143" t="s">
        <v>268</v>
      </c>
      <c r="H28" s="142">
        <v>1</v>
      </c>
    </row>
    <row r="29" spans="1:8" x14ac:dyDescent="0.35">
      <c r="A29" s="142" t="s">
        <v>59</v>
      </c>
      <c r="B29" s="143" t="s">
        <v>969</v>
      </c>
      <c r="C29" s="142">
        <v>2</v>
      </c>
      <c r="D29" s="142">
        <v>6</v>
      </c>
      <c r="E29" s="143" t="s">
        <v>383</v>
      </c>
      <c r="F29" s="143" t="s">
        <v>1202</v>
      </c>
      <c r="G29" s="143" t="s">
        <v>531</v>
      </c>
      <c r="H29" s="142">
        <v>1</v>
      </c>
    </row>
    <row r="30" spans="1:8" x14ac:dyDescent="0.35">
      <c r="A30" s="142" t="s">
        <v>59</v>
      </c>
      <c r="B30" s="143" t="s">
        <v>969</v>
      </c>
      <c r="C30" s="142">
        <v>2</v>
      </c>
      <c r="D30" s="142">
        <v>7</v>
      </c>
      <c r="E30" s="143" t="s">
        <v>252</v>
      </c>
      <c r="F30" s="143" t="s">
        <v>253</v>
      </c>
      <c r="G30" s="143" t="s">
        <v>531</v>
      </c>
      <c r="H30" s="142">
        <v>1</v>
      </c>
    </row>
    <row r="31" spans="1:8" x14ac:dyDescent="0.35">
      <c r="A31" s="142" t="s">
        <v>59</v>
      </c>
      <c r="B31" s="143" t="s">
        <v>969</v>
      </c>
      <c r="C31" s="142">
        <v>2</v>
      </c>
      <c r="D31" s="142">
        <v>8</v>
      </c>
      <c r="E31" s="143" t="s">
        <v>532</v>
      </c>
      <c r="F31" s="143" t="s">
        <v>533</v>
      </c>
      <c r="G31" s="143" t="s">
        <v>221</v>
      </c>
      <c r="H31" s="142">
        <v>1</v>
      </c>
    </row>
    <row r="32" spans="1:8" x14ac:dyDescent="0.35">
      <c r="A32" s="142" t="s">
        <v>59</v>
      </c>
      <c r="B32" s="143" t="s">
        <v>969</v>
      </c>
      <c r="C32" s="142">
        <v>2</v>
      </c>
      <c r="D32" s="142">
        <v>9</v>
      </c>
      <c r="E32" s="143" t="s">
        <v>385</v>
      </c>
      <c r="F32" s="143" t="s">
        <v>545</v>
      </c>
      <c r="G32" s="143" t="s">
        <v>546</v>
      </c>
      <c r="H32" s="142">
        <v>1</v>
      </c>
    </row>
    <row r="33" spans="1:8" x14ac:dyDescent="0.35">
      <c r="A33" s="142" t="s">
        <v>59</v>
      </c>
      <c r="B33" s="143" t="s">
        <v>969</v>
      </c>
      <c r="C33" s="142">
        <v>2</v>
      </c>
      <c r="D33" s="142">
        <v>10</v>
      </c>
      <c r="E33" s="143" t="s">
        <v>331</v>
      </c>
      <c r="F33" s="143" t="s">
        <v>744</v>
      </c>
      <c r="G33" s="143" t="s">
        <v>273</v>
      </c>
      <c r="H33" s="142">
        <v>1</v>
      </c>
    </row>
    <row r="34" spans="1:8" x14ac:dyDescent="0.35">
      <c r="A34" s="142" t="s">
        <v>59</v>
      </c>
      <c r="B34" s="143" t="s">
        <v>969</v>
      </c>
      <c r="C34" s="142">
        <v>2</v>
      </c>
      <c r="D34" s="142">
        <v>11</v>
      </c>
      <c r="E34" s="143" t="s">
        <v>256</v>
      </c>
      <c r="F34" s="143" t="s">
        <v>1201</v>
      </c>
      <c r="G34" s="143" t="s">
        <v>531</v>
      </c>
      <c r="H34" s="142">
        <v>1</v>
      </c>
    </row>
    <row r="35" spans="1:8" x14ac:dyDescent="0.35">
      <c r="A35" s="142" t="s">
        <v>59</v>
      </c>
      <c r="B35" s="143" t="s">
        <v>969</v>
      </c>
      <c r="C35" s="142">
        <v>2</v>
      </c>
      <c r="D35" s="142">
        <v>12</v>
      </c>
      <c r="E35" s="143" t="s">
        <v>385</v>
      </c>
      <c r="F35" s="143" t="s">
        <v>1366</v>
      </c>
      <c r="G35" s="143" t="s">
        <v>1356</v>
      </c>
      <c r="H35" s="142">
        <v>1</v>
      </c>
    </row>
    <row r="36" spans="1:8" x14ac:dyDescent="0.35">
      <c r="A36" s="142" t="s">
        <v>59</v>
      </c>
      <c r="B36" s="143" t="s">
        <v>969</v>
      </c>
      <c r="C36" s="142">
        <v>2</v>
      </c>
      <c r="D36" s="142">
        <v>13</v>
      </c>
      <c r="E36" s="143" t="s">
        <v>338</v>
      </c>
      <c r="F36" s="143" t="s">
        <v>260</v>
      </c>
      <c r="G36" s="143" t="s">
        <v>273</v>
      </c>
      <c r="H36" s="142">
        <v>1</v>
      </c>
    </row>
    <row r="37" spans="1:8" x14ac:dyDescent="0.35">
      <c r="A37" s="142" t="s">
        <v>59</v>
      </c>
      <c r="B37" s="143" t="s">
        <v>969</v>
      </c>
      <c r="C37" s="142">
        <v>2</v>
      </c>
      <c r="D37" s="142">
        <v>14</v>
      </c>
      <c r="E37" s="143" t="s">
        <v>784</v>
      </c>
      <c r="F37" s="143" t="s">
        <v>1367</v>
      </c>
      <c r="G37" s="143" t="s">
        <v>995</v>
      </c>
      <c r="H37" s="142">
        <v>1</v>
      </c>
    </row>
    <row r="38" spans="1:8" x14ac:dyDescent="0.35">
      <c r="A38" s="142" t="s">
        <v>59</v>
      </c>
      <c r="B38" s="143" t="s">
        <v>969</v>
      </c>
      <c r="C38" s="142">
        <v>2</v>
      </c>
      <c r="D38" s="142">
        <v>15</v>
      </c>
      <c r="E38" s="143" t="s">
        <v>663</v>
      </c>
      <c r="F38" s="143" t="s">
        <v>664</v>
      </c>
      <c r="G38" s="143" t="s">
        <v>537</v>
      </c>
      <c r="H38" s="142">
        <v>1</v>
      </c>
    </row>
    <row r="39" spans="1:8" x14ac:dyDescent="0.35">
      <c r="A39" s="142" t="s">
        <v>59</v>
      </c>
      <c r="B39" s="143" t="s">
        <v>957</v>
      </c>
      <c r="C39" s="142">
        <v>2</v>
      </c>
      <c r="D39" s="142">
        <v>1</v>
      </c>
      <c r="E39" s="143" t="s">
        <v>142</v>
      </c>
      <c r="F39" s="143" t="s">
        <v>371</v>
      </c>
      <c r="G39" s="143" t="s">
        <v>132</v>
      </c>
      <c r="H39" s="142">
        <v>2</v>
      </c>
    </row>
    <row r="40" spans="1:8" x14ac:dyDescent="0.35">
      <c r="A40" s="142" t="s">
        <v>59</v>
      </c>
      <c r="B40" s="143" t="s">
        <v>957</v>
      </c>
      <c r="C40" s="142">
        <v>2</v>
      </c>
      <c r="D40" s="142">
        <v>2</v>
      </c>
      <c r="E40" s="143" t="s">
        <v>311</v>
      </c>
      <c r="F40" s="143" t="s">
        <v>1114</v>
      </c>
      <c r="G40" s="143" t="s">
        <v>224</v>
      </c>
      <c r="H40" s="142">
        <v>2</v>
      </c>
    </row>
    <row r="41" spans="1:8" x14ac:dyDescent="0.35">
      <c r="A41" s="142" t="s">
        <v>59</v>
      </c>
      <c r="B41" s="143" t="s">
        <v>957</v>
      </c>
      <c r="C41" s="142">
        <v>2</v>
      </c>
      <c r="D41" s="142">
        <v>3</v>
      </c>
      <c r="E41" s="143" t="s">
        <v>557</v>
      </c>
      <c r="F41" s="143" t="s">
        <v>558</v>
      </c>
      <c r="G41" s="143" t="s">
        <v>995</v>
      </c>
      <c r="H41" s="142">
        <v>2</v>
      </c>
    </row>
    <row r="42" spans="1:8" x14ac:dyDescent="0.35">
      <c r="A42" s="142" t="s">
        <v>59</v>
      </c>
      <c r="B42" s="143" t="s">
        <v>957</v>
      </c>
      <c r="C42" s="142">
        <v>2</v>
      </c>
      <c r="D42" s="142">
        <v>4</v>
      </c>
      <c r="E42" s="143" t="s">
        <v>130</v>
      </c>
      <c r="F42" s="143" t="s">
        <v>190</v>
      </c>
      <c r="G42" s="143" t="s">
        <v>182</v>
      </c>
      <c r="H42" s="142">
        <v>2</v>
      </c>
    </row>
    <row r="43" spans="1:8" x14ac:dyDescent="0.35">
      <c r="A43" s="142" t="s">
        <v>59</v>
      </c>
      <c r="B43" s="143" t="s">
        <v>957</v>
      </c>
      <c r="C43" s="142">
        <v>2</v>
      </c>
      <c r="D43" s="142">
        <v>5</v>
      </c>
      <c r="E43" s="143" t="s">
        <v>734</v>
      </c>
      <c r="F43" s="143" t="s">
        <v>1117</v>
      </c>
      <c r="G43" s="143" t="s">
        <v>143</v>
      </c>
      <c r="H43" s="142">
        <v>2</v>
      </c>
    </row>
    <row r="44" spans="1:8" x14ac:dyDescent="0.35">
      <c r="A44" s="142" t="s">
        <v>59</v>
      </c>
      <c r="B44" s="143" t="s">
        <v>957</v>
      </c>
      <c r="C44" s="142">
        <v>2</v>
      </c>
      <c r="D44" s="142">
        <v>6</v>
      </c>
      <c r="E44" s="143" t="s">
        <v>477</v>
      </c>
      <c r="F44" s="143" t="s">
        <v>427</v>
      </c>
      <c r="G44" s="143" t="s">
        <v>546</v>
      </c>
      <c r="H44" s="142">
        <v>2</v>
      </c>
    </row>
    <row r="45" spans="1:8" x14ac:dyDescent="0.35">
      <c r="A45" s="142" t="s">
        <v>59</v>
      </c>
      <c r="B45" s="143" t="s">
        <v>957</v>
      </c>
      <c r="C45" s="142">
        <v>2</v>
      </c>
      <c r="D45" s="142">
        <v>7</v>
      </c>
      <c r="E45" s="143" t="s">
        <v>511</v>
      </c>
      <c r="F45" s="143" t="s">
        <v>590</v>
      </c>
      <c r="G45" s="143" t="s">
        <v>357</v>
      </c>
      <c r="H45" s="142">
        <v>2</v>
      </c>
    </row>
    <row r="46" spans="1:8" x14ac:dyDescent="0.35">
      <c r="A46" s="142" t="s">
        <v>59</v>
      </c>
      <c r="B46" s="143" t="s">
        <v>957</v>
      </c>
      <c r="C46" s="142">
        <v>2</v>
      </c>
      <c r="D46" s="142">
        <v>8</v>
      </c>
      <c r="E46" s="143" t="s">
        <v>193</v>
      </c>
      <c r="F46" s="143" t="s">
        <v>423</v>
      </c>
      <c r="G46" s="143" t="s">
        <v>419</v>
      </c>
      <c r="H46" s="142">
        <v>2</v>
      </c>
    </row>
    <row r="47" spans="1:8" x14ac:dyDescent="0.35">
      <c r="A47" s="142" t="s">
        <v>59</v>
      </c>
      <c r="B47" s="143" t="s">
        <v>957</v>
      </c>
      <c r="C47" s="142">
        <v>2</v>
      </c>
      <c r="D47" s="142">
        <v>9</v>
      </c>
      <c r="E47" s="143" t="s">
        <v>1019</v>
      </c>
      <c r="F47" s="143" t="s">
        <v>1018</v>
      </c>
      <c r="G47" s="143" t="s">
        <v>1009</v>
      </c>
      <c r="H47" s="142">
        <v>2</v>
      </c>
    </row>
    <row r="48" spans="1:8" x14ac:dyDescent="0.35">
      <c r="A48" s="142" t="s">
        <v>31</v>
      </c>
      <c r="B48" s="143" t="s">
        <v>932</v>
      </c>
      <c r="C48" s="142">
        <v>2</v>
      </c>
      <c r="D48" s="142">
        <v>1</v>
      </c>
      <c r="E48" s="143" t="s">
        <v>146</v>
      </c>
      <c r="F48" s="143" t="s">
        <v>1121</v>
      </c>
      <c r="G48" s="143" t="s">
        <v>188</v>
      </c>
      <c r="H48" s="142">
        <v>3</v>
      </c>
    </row>
    <row r="49" spans="1:8" x14ac:dyDescent="0.35">
      <c r="A49" s="142" t="s">
        <v>31</v>
      </c>
      <c r="B49" s="143" t="s">
        <v>932</v>
      </c>
      <c r="C49" s="142">
        <v>2</v>
      </c>
      <c r="D49" s="142">
        <v>2</v>
      </c>
      <c r="E49" s="143" t="s">
        <v>155</v>
      </c>
      <c r="F49" s="143" t="s">
        <v>156</v>
      </c>
      <c r="G49" s="143" t="s">
        <v>135</v>
      </c>
      <c r="H49" s="142">
        <v>3</v>
      </c>
    </row>
    <row r="50" spans="1:8" x14ac:dyDescent="0.35">
      <c r="A50" s="142" t="s">
        <v>31</v>
      </c>
      <c r="B50" s="143" t="s">
        <v>932</v>
      </c>
      <c r="C50" s="142">
        <v>2</v>
      </c>
      <c r="D50" s="142">
        <v>3</v>
      </c>
      <c r="E50" s="143" t="s">
        <v>157</v>
      </c>
      <c r="F50" s="143" t="s">
        <v>158</v>
      </c>
      <c r="G50" s="143" t="s">
        <v>159</v>
      </c>
      <c r="H50" s="142">
        <v>3</v>
      </c>
    </row>
    <row r="51" spans="1:8" x14ac:dyDescent="0.35">
      <c r="A51" s="142" t="s">
        <v>31</v>
      </c>
      <c r="B51" s="143" t="s">
        <v>932</v>
      </c>
      <c r="C51" s="142">
        <v>2</v>
      </c>
      <c r="D51" s="142">
        <v>4</v>
      </c>
      <c r="E51" s="143" t="s">
        <v>515</v>
      </c>
      <c r="F51" s="143" t="s">
        <v>480</v>
      </c>
      <c r="G51" s="143" t="s">
        <v>565</v>
      </c>
      <c r="H51" s="142">
        <v>3</v>
      </c>
    </row>
    <row r="52" spans="1:8" x14ac:dyDescent="0.35">
      <c r="A52" s="142" t="s">
        <v>31</v>
      </c>
      <c r="B52" s="143" t="s">
        <v>932</v>
      </c>
      <c r="C52" s="142">
        <v>2</v>
      </c>
      <c r="D52" s="142">
        <v>5</v>
      </c>
      <c r="E52" s="143" t="s">
        <v>146</v>
      </c>
      <c r="F52" s="143" t="s">
        <v>1171</v>
      </c>
      <c r="G52" s="143" t="s">
        <v>565</v>
      </c>
      <c r="H52" s="142">
        <v>3</v>
      </c>
    </row>
    <row r="53" spans="1:8" x14ac:dyDescent="0.35">
      <c r="A53" s="142" t="s">
        <v>31</v>
      </c>
      <c r="B53" s="143" t="s">
        <v>932</v>
      </c>
      <c r="C53" s="142">
        <v>2</v>
      </c>
      <c r="D53" s="142">
        <v>6</v>
      </c>
      <c r="E53" s="143" t="s">
        <v>350</v>
      </c>
      <c r="F53" s="143" t="s">
        <v>351</v>
      </c>
      <c r="G53" s="143" t="s">
        <v>188</v>
      </c>
      <c r="H53" s="142">
        <v>3</v>
      </c>
    </row>
    <row r="54" spans="1:8" x14ac:dyDescent="0.35">
      <c r="A54" s="142" t="s">
        <v>31</v>
      </c>
      <c r="B54" s="143" t="s">
        <v>932</v>
      </c>
      <c r="C54" s="142">
        <v>2</v>
      </c>
      <c r="D54" s="142">
        <v>7</v>
      </c>
      <c r="E54" s="143" t="s">
        <v>392</v>
      </c>
      <c r="F54" s="143" t="s">
        <v>566</v>
      </c>
      <c r="G54" s="143" t="s">
        <v>161</v>
      </c>
      <c r="H54" s="142">
        <v>3</v>
      </c>
    </row>
    <row r="55" spans="1:8" x14ac:dyDescent="0.35">
      <c r="A55" s="142" t="s">
        <v>31</v>
      </c>
      <c r="B55" s="143" t="s">
        <v>932</v>
      </c>
      <c r="C55" s="142">
        <v>2</v>
      </c>
      <c r="D55" s="142">
        <v>8</v>
      </c>
      <c r="E55" s="143" t="s">
        <v>160</v>
      </c>
      <c r="F55" s="143" t="s">
        <v>567</v>
      </c>
      <c r="G55" s="143" t="s">
        <v>161</v>
      </c>
      <c r="H55" s="142">
        <v>3</v>
      </c>
    </row>
    <row r="56" spans="1:8" x14ac:dyDescent="0.35">
      <c r="A56" s="142" t="s">
        <v>31</v>
      </c>
      <c r="B56" s="143" t="s">
        <v>932</v>
      </c>
      <c r="C56" s="142">
        <v>2</v>
      </c>
      <c r="D56" s="142">
        <v>9</v>
      </c>
      <c r="E56" s="143" t="s">
        <v>796</v>
      </c>
      <c r="F56" s="143" t="s">
        <v>1135</v>
      </c>
      <c r="G56" s="143" t="s">
        <v>1136</v>
      </c>
      <c r="H56" s="142">
        <v>3</v>
      </c>
    </row>
    <row r="57" spans="1:8" x14ac:dyDescent="0.35">
      <c r="A57" s="142" t="s">
        <v>31</v>
      </c>
      <c r="B57" s="143" t="s">
        <v>932</v>
      </c>
      <c r="C57" s="142">
        <v>2</v>
      </c>
      <c r="D57" s="142">
        <v>10</v>
      </c>
      <c r="E57" s="143" t="s">
        <v>444</v>
      </c>
      <c r="F57" s="143" t="s">
        <v>423</v>
      </c>
      <c r="G57" s="143" t="s">
        <v>419</v>
      </c>
      <c r="H57" s="142">
        <v>3</v>
      </c>
    </row>
    <row r="58" spans="1:8" x14ac:dyDescent="0.35">
      <c r="A58" s="142" t="s">
        <v>31</v>
      </c>
      <c r="B58" s="143" t="s">
        <v>932</v>
      </c>
      <c r="C58" s="142">
        <v>2</v>
      </c>
      <c r="D58" s="142">
        <v>11</v>
      </c>
      <c r="E58" s="143" t="s">
        <v>513</v>
      </c>
      <c r="F58" s="143" t="s">
        <v>514</v>
      </c>
      <c r="G58" s="143" t="s">
        <v>159</v>
      </c>
      <c r="H58" s="142">
        <v>3</v>
      </c>
    </row>
    <row r="59" spans="1:8" x14ac:dyDescent="0.35">
      <c r="A59" s="142" t="s">
        <v>31</v>
      </c>
      <c r="B59" s="143" t="s">
        <v>932</v>
      </c>
      <c r="C59" s="142">
        <v>2</v>
      </c>
      <c r="D59" s="142">
        <v>12</v>
      </c>
      <c r="E59" s="143" t="s">
        <v>146</v>
      </c>
      <c r="F59" s="143" t="s">
        <v>1055</v>
      </c>
      <c r="G59" s="143" t="s">
        <v>161</v>
      </c>
      <c r="H59" s="142">
        <v>3</v>
      </c>
    </row>
    <row r="60" spans="1:8" x14ac:dyDescent="0.35">
      <c r="A60" s="142" t="s">
        <v>31</v>
      </c>
      <c r="B60" s="143" t="s">
        <v>932</v>
      </c>
      <c r="C60" s="142">
        <v>2</v>
      </c>
      <c r="D60" s="142">
        <v>13</v>
      </c>
      <c r="E60" s="143" t="s">
        <v>476</v>
      </c>
      <c r="F60" s="143" t="s">
        <v>625</v>
      </c>
      <c r="G60" s="143" t="s">
        <v>358</v>
      </c>
      <c r="H60" s="142">
        <v>3</v>
      </c>
    </row>
    <row r="61" spans="1:8" x14ac:dyDescent="0.35">
      <c r="A61" s="142" t="s">
        <v>59</v>
      </c>
      <c r="B61" s="143" t="s">
        <v>969</v>
      </c>
      <c r="C61" s="142">
        <v>3</v>
      </c>
      <c r="D61" s="142">
        <v>16</v>
      </c>
      <c r="E61" s="143" t="s">
        <v>1200</v>
      </c>
      <c r="F61" s="143" t="s">
        <v>251</v>
      </c>
      <c r="G61" s="143" t="s">
        <v>531</v>
      </c>
      <c r="H61" s="142">
        <v>1</v>
      </c>
    </row>
    <row r="62" spans="1:8" x14ac:dyDescent="0.35">
      <c r="A62" s="142" t="s">
        <v>59</v>
      </c>
      <c r="B62" s="143" t="s">
        <v>969</v>
      </c>
      <c r="C62" s="142">
        <v>3</v>
      </c>
      <c r="D62" s="142">
        <v>17</v>
      </c>
      <c r="E62" s="143" t="s">
        <v>139</v>
      </c>
      <c r="F62" s="143" t="s">
        <v>339</v>
      </c>
      <c r="G62" s="143" t="s">
        <v>531</v>
      </c>
      <c r="H62" s="142">
        <v>1</v>
      </c>
    </row>
    <row r="63" spans="1:8" x14ac:dyDescent="0.35">
      <c r="A63" s="142" t="s">
        <v>59</v>
      </c>
      <c r="B63" s="143" t="s">
        <v>969</v>
      </c>
      <c r="C63" s="142">
        <v>3</v>
      </c>
      <c r="D63" s="142">
        <v>18</v>
      </c>
      <c r="E63" s="143" t="s">
        <v>525</v>
      </c>
      <c r="F63" s="143" t="s">
        <v>526</v>
      </c>
      <c r="G63" s="143" t="s">
        <v>262</v>
      </c>
      <c r="H63" s="142">
        <v>1</v>
      </c>
    </row>
    <row r="64" spans="1:8" x14ac:dyDescent="0.35">
      <c r="A64" s="142" t="s">
        <v>59</v>
      </c>
      <c r="B64" s="143" t="s">
        <v>969</v>
      </c>
      <c r="C64" s="142">
        <v>3</v>
      </c>
      <c r="D64" s="142">
        <v>19</v>
      </c>
      <c r="E64" s="143" t="s">
        <v>909</v>
      </c>
      <c r="F64" s="143" t="s">
        <v>1109</v>
      </c>
      <c r="G64" s="143" t="s">
        <v>1107</v>
      </c>
      <c r="H64" s="142">
        <v>1</v>
      </c>
    </row>
    <row r="65" spans="1:8" x14ac:dyDescent="0.35">
      <c r="A65" s="142" t="s">
        <v>59</v>
      </c>
      <c r="B65" s="143" t="s">
        <v>969</v>
      </c>
      <c r="C65" s="142">
        <v>3</v>
      </c>
      <c r="D65" s="142">
        <v>20</v>
      </c>
      <c r="E65" s="143" t="s">
        <v>1080</v>
      </c>
      <c r="F65" s="143" t="s">
        <v>204</v>
      </c>
      <c r="G65" s="143" t="s">
        <v>534</v>
      </c>
      <c r="H65" s="142">
        <v>1</v>
      </c>
    </row>
    <row r="66" spans="1:8" x14ac:dyDescent="0.35">
      <c r="A66" s="142" t="s">
        <v>59</v>
      </c>
      <c r="B66" s="143" t="s">
        <v>969</v>
      </c>
      <c r="C66" s="142">
        <v>3</v>
      </c>
      <c r="D66" s="142">
        <v>21</v>
      </c>
      <c r="E66" s="143" t="s">
        <v>432</v>
      </c>
      <c r="F66" s="143" t="s">
        <v>1396</v>
      </c>
      <c r="G66" s="143" t="s">
        <v>534</v>
      </c>
      <c r="H66" s="142">
        <v>1</v>
      </c>
    </row>
    <row r="67" spans="1:8" x14ac:dyDescent="0.35">
      <c r="A67" s="142" t="s">
        <v>59</v>
      </c>
      <c r="B67" s="143" t="s">
        <v>969</v>
      </c>
      <c r="C67" s="142">
        <v>3</v>
      </c>
      <c r="D67" s="142">
        <v>22</v>
      </c>
      <c r="E67" s="143" t="s">
        <v>609</v>
      </c>
      <c r="F67" s="143" t="s">
        <v>429</v>
      </c>
      <c r="G67" s="143" t="s">
        <v>531</v>
      </c>
      <c r="H67" s="142">
        <v>1</v>
      </c>
    </row>
    <row r="68" spans="1:8" x14ac:dyDescent="0.35">
      <c r="A68" s="142" t="s">
        <v>59</v>
      </c>
      <c r="B68" s="143" t="s">
        <v>969</v>
      </c>
      <c r="C68" s="142">
        <v>3</v>
      </c>
      <c r="D68" s="142">
        <v>23</v>
      </c>
      <c r="E68" s="143" t="s">
        <v>238</v>
      </c>
      <c r="F68" s="143" t="s">
        <v>1000</v>
      </c>
      <c r="G68" s="143" t="s">
        <v>632</v>
      </c>
      <c r="H68" s="142">
        <v>1</v>
      </c>
    </row>
    <row r="69" spans="1:8" x14ac:dyDescent="0.35">
      <c r="A69" s="142" t="s">
        <v>59</v>
      </c>
      <c r="B69" s="143" t="s">
        <v>969</v>
      </c>
      <c r="C69" s="142">
        <v>3</v>
      </c>
      <c r="D69" s="142">
        <v>24</v>
      </c>
      <c r="E69" s="143" t="s">
        <v>147</v>
      </c>
      <c r="F69" s="143" t="s">
        <v>1016</v>
      </c>
      <c r="G69" s="143" t="s">
        <v>1009</v>
      </c>
      <c r="H69" s="142">
        <v>1</v>
      </c>
    </row>
    <row r="70" spans="1:8" x14ac:dyDescent="0.35">
      <c r="A70" s="142" t="s">
        <v>59</v>
      </c>
      <c r="B70" s="143" t="s">
        <v>969</v>
      </c>
      <c r="C70" s="142">
        <v>3</v>
      </c>
      <c r="D70" s="142">
        <v>25</v>
      </c>
      <c r="E70" s="143" t="s">
        <v>246</v>
      </c>
      <c r="F70" s="143" t="s">
        <v>722</v>
      </c>
      <c r="G70" s="143" t="s">
        <v>1107</v>
      </c>
      <c r="H70" s="142">
        <v>1</v>
      </c>
    </row>
    <row r="71" spans="1:8" x14ac:dyDescent="0.35">
      <c r="A71" s="142" t="s">
        <v>59</v>
      </c>
      <c r="B71" s="143" t="s">
        <v>969</v>
      </c>
      <c r="C71" s="142">
        <v>3</v>
      </c>
      <c r="D71" s="142">
        <v>26</v>
      </c>
      <c r="E71" s="143" t="s">
        <v>543</v>
      </c>
      <c r="F71" s="143" t="s">
        <v>544</v>
      </c>
      <c r="G71" s="143" t="s">
        <v>189</v>
      </c>
      <c r="H71" s="142">
        <v>1</v>
      </c>
    </row>
    <row r="72" spans="1:8" x14ac:dyDescent="0.35">
      <c r="A72" s="142" t="s">
        <v>59</v>
      </c>
      <c r="B72" s="143" t="s">
        <v>969</v>
      </c>
      <c r="C72" s="142">
        <v>3</v>
      </c>
      <c r="D72" s="142">
        <v>27</v>
      </c>
      <c r="E72" s="143" t="s">
        <v>1101</v>
      </c>
      <c r="F72" s="143" t="s">
        <v>1100</v>
      </c>
      <c r="G72" s="143" t="s">
        <v>291</v>
      </c>
      <c r="H72" s="142">
        <v>1</v>
      </c>
    </row>
    <row r="73" spans="1:8" x14ac:dyDescent="0.35">
      <c r="A73" s="142" t="s">
        <v>59</v>
      </c>
      <c r="B73" s="143" t="s">
        <v>969</v>
      </c>
      <c r="C73" s="142">
        <v>3</v>
      </c>
      <c r="D73" s="142">
        <v>28</v>
      </c>
      <c r="E73" s="143" t="s">
        <v>1038</v>
      </c>
      <c r="F73" s="143" t="s">
        <v>1037</v>
      </c>
      <c r="G73" s="143" t="s">
        <v>349</v>
      </c>
      <c r="H73" s="142">
        <v>1</v>
      </c>
    </row>
    <row r="74" spans="1:8" x14ac:dyDescent="0.35">
      <c r="A74" s="142" t="s">
        <v>59</v>
      </c>
      <c r="B74" s="143" t="s">
        <v>969</v>
      </c>
      <c r="C74" s="142">
        <v>3</v>
      </c>
      <c r="D74" s="142">
        <v>29</v>
      </c>
      <c r="E74" s="143" t="s">
        <v>1112</v>
      </c>
      <c r="F74" s="143" t="s">
        <v>1111</v>
      </c>
      <c r="G74" s="143" t="s">
        <v>224</v>
      </c>
      <c r="H74" s="142">
        <v>1</v>
      </c>
    </row>
    <row r="75" spans="1:8" x14ac:dyDescent="0.35">
      <c r="A75" s="142" t="s">
        <v>59</v>
      </c>
      <c r="B75" s="143" t="s">
        <v>957</v>
      </c>
      <c r="C75" s="142">
        <v>3</v>
      </c>
      <c r="D75" s="142">
        <v>10</v>
      </c>
      <c r="E75" s="143" t="s">
        <v>424</v>
      </c>
      <c r="F75" s="143" t="s">
        <v>318</v>
      </c>
      <c r="G75" s="143" t="s">
        <v>189</v>
      </c>
      <c r="H75" s="142">
        <v>2</v>
      </c>
    </row>
    <row r="76" spans="1:8" x14ac:dyDescent="0.35">
      <c r="A76" s="142" t="s">
        <v>59</v>
      </c>
      <c r="B76" s="143" t="s">
        <v>957</v>
      </c>
      <c r="C76" s="142">
        <v>3</v>
      </c>
      <c r="D76" s="142">
        <v>11</v>
      </c>
      <c r="E76" s="143" t="s">
        <v>1219</v>
      </c>
      <c r="F76" s="143" t="s">
        <v>1218</v>
      </c>
      <c r="G76" s="143" t="s">
        <v>128</v>
      </c>
      <c r="H76" s="142">
        <v>2</v>
      </c>
    </row>
    <row r="77" spans="1:8" x14ac:dyDescent="0.35">
      <c r="A77" s="142" t="s">
        <v>59</v>
      </c>
      <c r="B77" s="143" t="s">
        <v>957</v>
      </c>
      <c r="C77" s="142">
        <v>3</v>
      </c>
      <c r="D77" s="142">
        <v>12</v>
      </c>
      <c r="E77" s="143" t="s">
        <v>193</v>
      </c>
      <c r="F77" s="143" t="s">
        <v>287</v>
      </c>
      <c r="G77" s="143" t="s">
        <v>296</v>
      </c>
      <c r="H77" s="142">
        <v>2</v>
      </c>
    </row>
    <row r="78" spans="1:8" x14ac:dyDescent="0.35">
      <c r="A78" s="142" t="s">
        <v>59</v>
      </c>
      <c r="B78" s="143" t="s">
        <v>957</v>
      </c>
      <c r="C78" s="142">
        <v>3</v>
      </c>
      <c r="D78" s="142">
        <v>13</v>
      </c>
      <c r="E78" s="143" t="s">
        <v>146</v>
      </c>
      <c r="F78" s="143" t="s">
        <v>1193</v>
      </c>
      <c r="G78" s="143" t="s">
        <v>239</v>
      </c>
      <c r="H78" s="142">
        <v>2</v>
      </c>
    </row>
    <row r="79" spans="1:8" x14ac:dyDescent="0.35">
      <c r="A79" s="142" t="s">
        <v>59</v>
      </c>
      <c r="B79" s="143" t="s">
        <v>957</v>
      </c>
      <c r="C79" s="142">
        <v>3</v>
      </c>
      <c r="D79" s="142">
        <v>14</v>
      </c>
      <c r="E79" s="143" t="s">
        <v>1148</v>
      </c>
      <c r="F79" s="143" t="s">
        <v>1147</v>
      </c>
      <c r="G79" s="143" t="s">
        <v>770</v>
      </c>
      <c r="H79" s="142">
        <v>2</v>
      </c>
    </row>
    <row r="80" spans="1:8" x14ac:dyDescent="0.35">
      <c r="A80" s="142" t="s">
        <v>59</v>
      </c>
      <c r="B80" s="143" t="s">
        <v>957</v>
      </c>
      <c r="C80" s="142">
        <v>3</v>
      </c>
      <c r="D80" s="142">
        <v>15</v>
      </c>
      <c r="E80" s="143" t="s">
        <v>956</v>
      </c>
      <c r="F80" s="143" t="s">
        <v>955</v>
      </c>
      <c r="G80" s="143" t="s">
        <v>954</v>
      </c>
      <c r="H80" s="142">
        <v>2</v>
      </c>
    </row>
    <row r="81" spans="1:8" x14ac:dyDescent="0.35">
      <c r="A81" s="142" t="s">
        <v>59</v>
      </c>
      <c r="B81" s="143" t="s">
        <v>957</v>
      </c>
      <c r="C81" s="142">
        <v>3</v>
      </c>
      <c r="D81" s="142">
        <v>16</v>
      </c>
      <c r="E81" s="143" t="s">
        <v>1138</v>
      </c>
      <c r="F81" s="143" t="s">
        <v>1137</v>
      </c>
      <c r="G81" s="143" t="s">
        <v>1136</v>
      </c>
      <c r="H81" s="142">
        <v>2</v>
      </c>
    </row>
    <row r="82" spans="1:8" x14ac:dyDescent="0.35">
      <c r="A82" s="142" t="s">
        <v>59</v>
      </c>
      <c r="B82" s="143" t="s">
        <v>957</v>
      </c>
      <c r="C82" s="142">
        <v>3</v>
      </c>
      <c r="D82" s="142">
        <v>17</v>
      </c>
      <c r="E82" s="143" t="s">
        <v>164</v>
      </c>
      <c r="F82" s="143" t="s">
        <v>553</v>
      </c>
      <c r="G82" s="143" t="s">
        <v>179</v>
      </c>
      <c r="H82" s="142">
        <v>2</v>
      </c>
    </row>
    <row r="83" spans="1:8" x14ac:dyDescent="0.35">
      <c r="A83" s="142" t="s">
        <v>59</v>
      </c>
      <c r="B83" s="143" t="s">
        <v>957</v>
      </c>
      <c r="C83" s="142">
        <v>3</v>
      </c>
      <c r="D83" s="142">
        <v>18</v>
      </c>
      <c r="E83" s="143" t="s">
        <v>421</v>
      </c>
      <c r="F83" s="143" t="s">
        <v>212</v>
      </c>
      <c r="G83" s="143" t="s">
        <v>531</v>
      </c>
      <c r="H83" s="142">
        <v>2</v>
      </c>
    </row>
    <row r="84" spans="1:8" x14ac:dyDescent="0.35">
      <c r="A84" s="142" t="s">
        <v>31</v>
      </c>
      <c r="B84" s="143" t="s">
        <v>948</v>
      </c>
      <c r="C84" s="142">
        <v>3</v>
      </c>
      <c r="D84" s="142">
        <v>1</v>
      </c>
      <c r="E84" s="143" t="s">
        <v>211</v>
      </c>
      <c r="F84" s="143" t="s">
        <v>212</v>
      </c>
      <c r="G84" s="143" t="s">
        <v>213</v>
      </c>
      <c r="H84" s="142">
        <v>3</v>
      </c>
    </row>
    <row r="85" spans="1:8" x14ac:dyDescent="0.35">
      <c r="A85" s="142" t="s">
        <v>31</v>
      </c>
      <c r="B85" s="143" t="s">
        <v>948</v>
      </c>
      <c r="C85" s="142">
        <v>3</v>
      </c>
      <c r="D85" s="142">
        <v>2</v>
      </c>
      <c r="E85" s="143" t="s">
        <v>208</v>
      </c>
      <c r="F85" s="143" t="s">
        <v>209</v>
      </c>
      <c r="G85" s="143" t="s">
        <v>149</v>
      </c>
      <c r="H85" s="142">
        <v>3</v>
      </c>
    </row>
    <row r="86" spans="1:8" x14ac:dyDescent="0.35">
      <c r="A86" s="142" t="s">
        <v>31</v>
      </c>
      <c r="B86" s="143" t="s">
        <v>948</v>
      </c>
      <c r="C86" s="142">
        <v>3</v>
      </c>
      <c r="D86" s="142">
        <v>3</v>
      </c>
      <c r="E86" s="143" t="s">
        <v>205</v>
      </c>
      <c r="F86" s="143" t="s">
        <v>253</v>
      </c>
      <c r="G86" s="143" t="s">
        <v>531</v>
      </c>
      <c r="H86" s="142">
        <v>3</v>
      </c>
    </row>
    <row r="87" spans="1:8" x14ac:dyDescent="0.35">
      <c r="A87" s="142" t="s">
        <v>31</v>
      </c>
      <c r="B87" s="143" t="s">
        <v>948</v>
      </c>
      <c r="C87" s="142">
        <v>3</v>
      </c>
      <c r="D87" s="142">
        <v>4</v>
      </c>
      <c r="E87" s="143" t="s">
        <v>237</v>
      </c>
      <c r="F87" s="143" t="s">
        <v>245</v>
      </c>
      <c r="G87" s="143" t="s">
        <v>161</v>
      </c>
      <c r="H87" s="142">
        <v>3</v>
      </c>
    </row>
    <row r="88" spans="1:8" x14ac:dyDescent="0.35">
      <c r="A88" s="142" t="s">
        <v>31</v>
      </c>
      <c r="B88" s="143" t="s">
        <v>948</v>
      </c>
      <c r="C88" s="142">
        <v>3</v>
      </c>
      <c r="D88" s="142">
        <v>5</v>
      </c>
      <c r="E88" s="143" t="s">
        <v>238</v>
      </c>
      <c r="F88" s="143" t="s">
        <v>582</v>
      </c>
      <c r="G88" s="143" t="s">
        <v>1356</v>
      </c>
      <c r="H88" s="142">
        <v>3</v>
      </c>
    </row>
    <row r="89" spans="1:8" x14ac:dyDescent="0.35">
      <c r="A89" s="142" t="s">
        <v>31</v>
      </c>
      <c r="B89" s="143" t="s">
        <v>948</v>
      </c>
      <c r="C89" s="142">
        <v>3</v>
      </c>
      <c r="D89" s="142">
        <v>6</v>
      </c>
      <c r="E89" s="143" t="s">
        <v>205</v>
      </c>
      <c r="F89" s="143" t="s">
        <v>661</v>
      </c>
      <c r="G89" s="143" t="s">
        <v>182</v>
      </c>
      <c r="H89" s="142">
        <v>3</v>
      </c>
    </row>
    <row r="90" spans="1:8" x14ac:dyDescent="0.35">
      <c r="A90" s="142" t="s">
        <v>31</v>
      </c>
      <c r="B90" s="143" t="s">
        <v>948</v>
      </c>
      <c r="C90" s="142">
        <v>3</v>
      </c>
      <c r="D90" s="142">
        <v>7</v>
      </c>
      <c r="E90" s="143" t="s">
        <v>206</v>
      </c>
      <c r="F90" s="143" t="s">
        <v>207</v>
      </c>
      <c r="G90" s="143" t="s">
        <v>149</v>
      </c>
      <c r="H90" s="142">
        <v>3</v>
      </c>
    </row>
    <row r="91" spans="1:8" x14ac:dyDescent="0.35">
      <c r="A91" s="142" t="s">
        <v>31</v>
      </c>
      <c r="B91" s="143" t="s">
        <v>948</v>
      </c>
      <c r="C91" s="142">
        <v>3</v>
      </c>
      <c r="D91" s="142">
        <v>8</v>
      </c>
      <c r="E91" s="143" t="s">
        <v>139</v>
      </c>
      <c r="F91" s="143" t="s">
        <v>183</v>
      </c>
      <c r="G91" s="143" t="s">
        <v>1107</v>
      </c>
      <c r="H91" s="142">
        <v>3</v>
      </c>
    </row>
    <row r="92" spans="1:8" x14ac:dyDescent="0.35">
      <c r="A92" s="142" t="s">
        <v>31</v>
      </c>
      <c r="B92" s="143" t="s">
        <v>948</v>
      </c>
      <c r="C92" s="142">
        <v>3</v>
      </c>
      <c r="D92" s="142">
        <v>9</v>
      </c>
      <c r="E92" s="143" t="s">
        <v>199</v>
      </c>
      <c r="F92" s="143" t="s">
        <v>1081</v>
      </c>
      <c r="G92" s="143" t="s">
        <v>1356</v>
      </c>
      <c r="H92" s="142">
        <v>3</v>
      </c>
    </row>
    <row r="93" spans="1:8" x14ac:dyDescent="0.35">
      <c r="A93" s="142" t="s">
        <v>31</v>
      </c>
      <c r="B93" s="143" t="s">
        <v>948</v>
      </c>
      <c r="C93" s="142">
        <v>3</v>
      </c>
      <c r="D93" s="142">
        <v>10</v>
      </c>
      <c r="E93" s="143" t="s">
        <v>199</v>
      </c>
      <c r="F93" s="143" t="s">
        <v>582</v>
      </c>
      <c r="G93" s="143" t="s">
        <v>357</v>
      </c>
      <c r="H93" s="142">
        <v>3</v>
      </c>
    </row>
    <row r="94" spans="1:8" x14ac:dyDescent="0.35">
      <c r="A94" s="142" t="s">
        <v>39</v>
      </c>
      <c r="B94" s="143" t="s">
        <v>964</v>
      </c>
      <c r="C94" s="142">
        <v>3</v>
      </c>
      <c r="D94" s="142">
        <v>1</v>
      </c>
      <c r="E94" s="143" t="s">
        <v>139</v>
      </c>
      <c r="F94" s="143" t="s">
        <v>1166</v>
      </c>
      <c r="G94" s="143" t="s">
        <v>355</v>
      </c>
      <c r="H94" s="142">
        <v>4</v>
      </c>
    </row>
    <row r="95" spans="1:8" x14ac:dyDescent="0.35">
      <c r="A95" s="142" t="s">
        <v>39</v>
      </c>
      <c r="B95" s="143" t="s">
        <v>964</v>
      </c>
      <c r="C95" s="142">
        <v>3</v>
      </c>
      <c r="D95" s="142">
        <v>2</v>
      </c>
      <c r="E95" s="143" t="s">
        <v>695</v>
      </c>
      <c r="F95" s="143" t="s">
        <v>1177</v>
      </c>
      <c r="G95" s="143" t="s">
        <v>572</v>
      </c>
      <c r="H95" s="142">
        <v>4</v>
      </c>
    </row>
    <row r="96" spans="1:8" x14ac:dyDescent="0.35">
      <c r="A96" s="142" t="s">
        <v>39</v>
      </c>
      <c r="B96" s="143" t="s">
        <v>964</v>
      </c>
      <c r="C96" s="142">
        <v>3</v>
      </c>
      <c r="D96" s="142">
        <v>3</v>
      </c>
      <c r="E96" s="143" t="s">
        <v>434</v>
      </c>
      <c r="F96" s="143" t="s">
        <v>364</v>
      </c>
      <c r="G96" s="143" t="s">
        <v>354</v>
      </c>
      <c r="H96" s="142">
        <v>4</v>
      </c>
    </row>
    <row r="97" spans="1:8" x14ac:dyDescent="0.35">
      <c r="A97" s="142" t="s">
        <v>39</v>
      </c>
      <c r="B97" s="143" t="s">
        <v>964</v>
      </c>
      <c r="C97" s="142">
        <v>3</v>
      </c>
      <c r="D97" s="142">
        <v>4</v>
      </c>
      <c r="E97" s="143" t="s">
        <v>1185</v>
      </c>
      <c r="F97" s="143" t="s">
        <v>1184</v>
      </c>
      <c r="G97" s="143" t="s">
        <v>1186</v>
      </c>
      <c r="H97" s="142">
        <v>4</v>
      </c>
    </row>
    <row r="98" spans="1:8" x14ac:dyDescent="0.35">
      <c r="A98" s="142" t="s">
        <v>39</v>
      </c>
      <c r="B98" s="143" t="s">
        <v>964</v>
      </c>
      <c r="C98" s="142">
        <v>3</v>
      </c>
      <c r="D98" s="142">
        <v>5</v>
      </c>
      <c r="E98" s="143" t="s">
        <v>236</v>
      </c>
      <c r="F98" s="143" t="s">
        <v>184</v>
      </c>
      <c r="G98" s="143" t="s">
        <v>131</v>
      </c>
      <c r="H98" s="142">
        <v>4</v>
      </c>
    </row>
    <row r="99" spans="1:8" x14ac:dyDescent="0.35">
      <c r="A99" s="142" t="s">
        <v>39</v>
      </c>
      <c r="B99" s="143" t="s">
        <v>964</v>
      </c>
      <c r="C99" s="142">
        <v>3</v>
      </c>
      <c r="D99" s="142">
        <v>6</v>
      </c>
      <c r="E99" s="143" t="s">
        <v>1165</v>
      </c>
      <c r="F99" s="143" t="s">
        <v>1164</v>
      </c>
      <c r="G99" s="143" t="s">
        <v>355</v>
      </c>
      <c r="H99" s="142">
        <v>4</v>
      </c>
    </row>
    <row r="100" spans="1:8" x14ac:dyDescent="0.35">
      <c r="A100" s="142" t="s">
        <v>39</v>
      </c>
      <c r="B100" s="143" t="s">
        <v>964</v>
      </c>
      <c r="C100" s="142">
        <v>3</v>
      </c>
      <c r="D100" s="142">
        <v>7</v>
      </c>
      <c r="E100" s="143" t="s">
        <v>571</v>
      </c>
      <c r="F100" s="143" t="s">
        <v>1086</v>
      </c>
      <c r="G100" s="143" t="s">
        <v>264</v>
      </c>
      <c r="H100" s="142">
        <v>4</v>
      </c>
    </row>
    <row r="101" spans="1:8" x14ac:dyDescent="0.35">
      <c r="A101" s="142" t="s">
        <v>39</v>
      </c>
      <c r="B101" s="143" t="s">
        <v>964</v>
      </c>
      <c r="C101" s="142">
        <v>3</v>
      </c>
      <c r="D101" s="142">
        <v>8</v>
      </c>
      <c r="E101" s="143" t="s">
        <v>1176</v>
      </c>
      <c r="F101" s="143" t="s">
        <v>1175</v>
      </c>
      <c r="G101" s="143" t="s">
        <v>572</v>
      </c>
      <c r="H101" s="142">
        <v>4</v>
      </c>
    </row>
    <row r="102" spans="1:8" x14ac:dyDescent="0.35">
      <c r="A102" s="142" t="s">
        <v>39</v>
      </c>
      <c r="B102" s="143" t="s">
        <v>964</v>
      </c>
      <c r="C102" s="142">
        <v>3</v>
      </c>
      <c r="D102" s="142">
        <v>9</v>
      </c>
      <c r="E102" s="143" t="s">
        <v>238</v>
      </c>
      <c r="F102" s="143" t="s">
        <v>233</v>
      </c>
      <c r="G102" s="143" t="s">
        <v>361</v>
      </c>
      <c r="H102" s="142">
        <v>4</v>
      </c>
    </row>
    <row r="103" spans="1:8" x14ac:dyDescent="0.35">
      <c r="A103" s="142" t="s">
        <v>39</v>
      </c>
      <c r="B103" s="143" t="s">
        <v>964</v>
      </c>
      <c r="C103" s="142">
        <v>3</v>
      </c>
      <c r="D103" s="142">
        <v>10</v>
      </c>
      <c r="E103" s="143" t="s">
        <v>909</v>
      </c>
      <c r="F103" s="143" t="s">
        <v>795</v>
      </c>
      <c r="G103" s="143" t="s">
        <v>347</v>
      </c>
      <c r="H103" s="142">
        <v>4</v>
      </c>
    </row>
    <row r="104" spans="1:8" x14ac:dyDescent="0.35">
      <c r="A104" s="142" t="s">
        <v>39</v>
      </c>
      <c r="B104" s="143" t="s">
        <v>964</v>
      </c>
      <c r="C104" s="142">
        <v>3</v>
      </c>
      <c r="D104" s="142">
        <v>11</v>
      </c>
      <c r="E104" s="143" t="s">
        <v>1083</v>
      </c>
      <c r="F104" s="143" t="s">
        <v>1082</v>
      </c>
      <c r="G104" s="143" t="s">
        <v>264</v>
      </c>
      <c r="H104" s="142">
        <v>4</v>
      </c>
    </row>
    <row r="105" spans="1:8" x14ac:dyDescent="0.35">
      <c r="A105" s="142" t="s">
        <v>39</v>
      </c>
      <c r="B105" s="143" t="s">
        <v>1003</v>
      </c>
      <c r="C105" s="142">
        <v>3</v>
      </c>
      <c r="D105" s="142">
        <v>1</v>
      </c>
      <c r="E105" s="143" t="s">
        <v>495</v>
      </c>
      <c r="F105" s="143" t="s">
        <v>234</v>
      </c>
      <c r="G105" s="143" t="s">
        <v>189</v>
      </c>
      <c r="H105" s="142">
        <v>5</v>
      </c>
    </row>
    <row r="106" spans="1:8" x14ac:dyDescent="0.35">
      <c r="A106" s="142" t="s">
        <v>39</v>
      </c>
      <c r="B106" s="143" t="s">
        <v>1003</v>
      </c>
      <c r="C106" s="142">
        <v>3</v>
      </c>
      <c r="D106" s="142">
        <v>2</v>
      </c>
      <c r="E106" s="143" t="s">
        <v>603</v>
      </c>
      <c r="F106" s="143" t="s">
        <v>604</v>
      </c>
      <c r="G106" s="143" t="s">
        <v>867</v>
      </c>
      <c r="H106" s="142">
        <v>5</v>
      </c>
    </row>
    <row r="107" spans="1:8" x14ac:dyDescent="0.35">
      <c r="A107" s="142" t="s">
        <v>39</v>
      </c>
      <c r="B107" s="143" t="s">
        <v>1003</v>
      </c>
      <c r="C107" s="142">
        <v>3</v>
      </c>
      <c r="D107" s="142">
        <v>3</v>
      </c>
      <c r="E107" s="143" t="s">
        <v>1005</v>
      </c>
      <c r="F107" s="143" t="s">
        <v>1004</v>
      </c>
      <c r="G107" s="143" t="s">
        <v>352</v>
      </c>
      <c r="H107" s="142">
        <v>5</v>
      </c>
    </row>
    <row r="108" spans="1:8" x14ac:dyDescent="0.35">
      <c r="A108" s="142" t="s">
        <v>39</v>
      </c>
      <c r="B108" s="143" t="s">
        <v>1003</v>
      </c>
      <c r="C108" s="142">
        <v>3</v>
      </c>
      <c r="D108" s="142">
        <v>4</v>
      </c>
      <c r="E108" s="143" t="s">
        <v>1061</v>
      </c>
      <c r="F108" s="143" t="s">
        <v>1060</v>
      </c>
      <c r="G108" s="143" t="s">
        <v>347</v>
      </c>
      <c r="H108" s="142">
        <v>5</v>
      </c>
    </row>
    <row r="109" spans="1:8" x14ac:dyDescent="0.35">
      <c r="A109" s="142" t="s">
        <v>39</v>
      </c>
      <c r="B109" s="143" t="s">
        <v>1003</v>
      </c>
      <c r="C109" s="142">
        <v>3</v>
      </c>
      <c r="D109" s="142">
        <v>5</v>
      </c>
      <c r="E109" s="143" t="s">
        <v>146</v>
      </c>
      <c r="F109" s="143" t="s">
        <v>600</v>
      </c>
      <c r="G109" s="143" t="s">
        <v>347</v>
      </c>
      <c r="H109" s="142">
        <v>5</v>
      </c>
    </row>
    <row r="110" spans="1:8" x14ac:dyDescent="0.35">
      <c r="A110" s="142" t="s">
        <v>39</v>
      </c>
      <c r="B110" s="143" t="s">
        <v>1003</v>
      </c>
      <c r="C110" s="142">
        <v>3</v>
      </c>
      <c r="D110" s="142">
        <v>6</v>
      </c>
      <c r="E110" s="143" t="s">
        <v>601</v>
      </c>
      <c r="F110" s="143" t="s">
        <v>602</v>
      </c>
      <c r="G110" s="143" t="s">
        <v>354</v>
      </c>
      <c r="H110" s="142">
        <v>5</v>
      </c>
    </row>
    <row r="111" spans="1:8" x14ac:dyDescent="0.35">
      <c r="A111" s="142" t="s">
        <v>39</v>
      </c>
      <c r="B111" s="143" t="s">
        <v>1003</v>
      </c>
      <c r="C111" s="142">
        <v>3</v>
      </c>
      <c r="D111" s="142">
        <v>7</v>
      </c>
      <c r="E111" s="143" t="s">
        <v>577</v>
      </c>
      <c r="F111" s="143" t="s">
        <v>323</v>
      </c>
      <c r="G111" s="143" t="s">
        <v>353</v>
      </c>
      <c r="H111" s="142">
        <v>5</v>
      </c>
    </row>
    <row r="112" spans="1:8" x14ac:dyDescent="0.35">
      <c r="A112" s="142" t="s">
        <v>59</v>
      </c>
      <c r="B112" s="143" t="s">
        <v>936</v>
      </c>
      <c r="C112" s="142">
        <v>4</v>
      </c>
      <c r="D112" s="142">
        <v>1</v>
      </c>
      <c r="E112" s="143" t="s">
        <v>218</v>
      </c>
      <c r="F112" s="143" t="s">
        <v>323</v>
      </c>
      <c r="G112" s="143" t="s">
        <v>308</v>
      </c>
      <c r="H112" s="142">
        <v>1</v>
      </c>
    </row>
    <row r="113" spans="1:8" x14ac:dyDescent="0.35">
      <c r="A113" s="142" t="s">
        <v>59</v>
      </c>
      <c r="B113" s="143" t="s">
        <v>936</v>
      </c>
      <c r="C113" s="142">
        <v>4</v>
      </c>
      <c r="D113" s="142">
        <v>2</v>
      </c>
      <c r="E113" s="143" t="s">
        <v>134</v>
      </c>
      <c r="F113" s="143" t="s">
        <v>671</v>
      </c>
      <c r="G113" s="143" t="s">
        <v>707</v>
      </c>
      <c r="H113" s="142">
        <v>1</v>
      </c>
    </row>
    <row r="114" spans="1:8" x14ac:dyDescent="0.35">
      <c r="A114" s="142" t="s">
        <v>59</v>
      </c>
      <c r="B114" s="143" t="s">
        <v>936</v>
      </c>
      <c r="C114" s="142">
        <v>4</v>
      </c>
      <c r="D114" s="142">
        <v>3</v>
      </c>
      <c r="E114" s="143" t="s">
        <v>300</v>
      </c>
      <c r="F114" s="143" t="s">
        <v>749</v>
      </c>
      <c r="G114" s="143" t="s">
        <v>1009</v>
      </c>
      <c r="H114" s="142">
        <v>1</v>
      </c>
    </row>
    <row r="115" spans="1:8" x14ac:dyDescent="0.35">
      <c r="A115" s="142" t="s">
        <v>59</v>
      </c>
      <c r="B115" s="143" t="s">
        <v>936</v>
      </c>
      <c r="C115" s="142">
        <v>4</v>
      </c>
      <c r="D115" s="142">
        <v>4</v>
      </c>
      <c r="E115" s="143" t="s">
        <v>285</v>
      </c>
      <c r="F115" s="143" t="s">
        <v>556</v>
      </c>
      <c r="G115" s="143" t="s">
        <v>531</v>
      </c>
      <c r="H115" s="142">
        <v>1</v>
      </c>
    </row>
    <row r="116" spans="1:8" x14ac:dyDescent="0.35">
      <c r="A116" s="142" t="s">
        <v>59</v>
      </c>
      <c r="B116" s="143" t="s">
        <v>936</v>
      </c>
      <c r="C116" s="142">
        <v>4</v>
      </c>
      <c r="D116" s="142">
        <v>5</v>
      </c>
      <c r="E116" s="143" t="s">
        <v>1015</v>
      </c>
      <c r="F116" s="143" t="s">
        <v>1014</v>
      </c>
      <c r="G116" s="143" t="s">
        <v>1009</v>
      </c>
      <c r="H116" s="142">
        <v>1</v>
      </c>
    </row>
    <row r="117" spans="1:8" x14ac:dyDescent="0.35">
      <c r="A117" s="142" t="s">
        <v>59</v>
      </c>
      <c r="B117" s="143" t="s">
        <v>936</v>
      </c>
      <c r="C117" s="142">
        <v>4</v>
      </c>
      <c r="D117" s="142">
        <v>6</v>
      </c>
      <c r="E117" s="143" t="s">
        <v>237</v>
      </c>
      <c r="F117" s="143" t="s">
        <v>148</v>
      </c>
      <c r="G117" s="143" t="s">
        <v>531</v>
      </c>
      <c r="H117" s="142">
        <v>1</v>
      </c>
    </row>
    <row r="118" spans="1:8" x14ac:dyDescent="0.35">
      <c r="A118" s="142" t="s">
        <v>59</v>
      </c>
      <c r="B118" s="143" t="s">
        <v>936</v>
      </c>
      <c r="C118" s="142">
        <v>4</v>
      </c>
      <c r="D118" s="142">
        <v>7</v>
      </c>
      <c r="E118" s="143" t="s">
        <v>1036</v>
      </c>
      <c r="F118" s="143" t="s">
        <v>1035</v>
      </c>
      <c r="G118" s="143" t="s">
        <v>349</v>
      </c>
      <c r="H118" s="142">
        <v>1</v>
      </c>
    </row>
    <row r="119" spans="1:8" x14ac:dyDescent="0.35">
      <c r="A119" s="142" t="s">
        <v>59</v>
      </c>
      <c r="B119" s="143" t="s">
        <v>936</v>
      </c>
      <c r="C119" s="142">
        <v>4</v>
      </c>
      <c r="D119" s="142">
        <v>8</v>
      </c>
      <c r="E119" s="143" t="s">
        <v>1013</v>
      </c>
      <c r="F119" s="143" t="s">
        <v>1012</v>
      </c>
      <c r="G119" s="143" t="s">
        <v>1009</v>
      </c>
      <c r="H119" s="142">
        <v>1</v>
      </c>
    </row>
    <row r="120" spans="1:8" x14ac:dyDescent="0.35">
      <c r="A120" s="142" t="s">
        <v>59</v>
      </c>
      <c r="B120" s="143" t="s">
        <v>936</v>
      </c>
      <c r="C120" s="142">
        <v>4</v>
      </c>
      <c r="D120" s="142">
        <v>9</v>
      </c>
      <c r="E120" s="143" t="s">
        <v>767</v>
      </c>
      <c r="F120" s="143" t="s">
        <v>768</v>
      </c>
      <c r="G120" s="143" t="s">
        <v>531</v>
      </c>
      <c r="H120" s="142">
        <v>1</v>
      </c>
    </row>
    <row r="121" spans="1:8" x14ac:dyDescent="0.35">
      <c r="A121" s="142" t="s">
        <v>59</v>
      </c>
      <c r="B121" s="143" t="s">
        <v>936</v>
      </c>
      <c r="C121" s="142">
        <v>4</v>
      </c>
      <c r="D121" s="142">
        <v>10</v>
      </c>
      <c r="E121" s="143" t="s">
        <v>967</v>
      </c>
      <c r="F121" s="143" t="s">
        <v>966</v>
      </c>
      <c r="G121" s="143" t="s">
        <v>281</v>
      </c>
      <c r="H121" s="142">
        <v>1</v>
      </c>
    </row>
    <row r="122" spans="1:8" x14ac:dyDescent="0.35">
      <c r="A122" s="142" t="s">
        <v>59</v>
      </c>
      <c r="B122" s="143" t="s">
        <v>936</v>
      </c>
      <c r="C122" s="142">
        <v>4</v>
      </c>
      <c r="D122" s="142">
        <v>11</v>
      </c>
      <c r="E122" s="143" t="s">
        <v>1211</v>
      </c>
      <c r="F122" s="143" t="s">
        <v>1210</v>
      </c>
      <c r="G122" s="143" t="s">
        <v>273</v>
      </c>
      <c r="H122" s="142">
        <v>1</v>
      </c>
    </row>
    <row r="123" spans="1:8" x14ac:dyDescent="0.35">
      <c r="A123" s="142" t="s">
        <v>59</v>
      </c>
      <c r="B123" s="143" t="s">
        <v>936</v>
      </c>
      <c r="C123" s="142">
        <v>4</v>
      </c>
      <c r="D123" s="142">
        <v>12</v>
      </c>
      <c r="E123" s="143" t="s">
        <v>298</v>
      </c>
      <c r="F123" s="143" t="s">
        <v>1212</v>
      </c>
      <c r="G123" s="143" t="s">
        <v>308</v>
      </c>
      <c r="H123" s="142">
        <v>1</v>
      </c>
    </row>
    <row r="124" spans="1:8" x14ac:dyDescent="0.35">
      <c r="A124" s="142" t="s">
        <v>59</v>
      </c>
      <c r="B124" s="143" t="s">
        <v>936</v>
      </c>
      <c r="C124" s="142">
        <v>4</v>
      </c>
      <c r="D124" s="142">
        <v>13</v>
      </c>
      <c r="E124" s="143" t="s">
        <v>629</v>
      </c>
      <c r="F124" s="143" t="s">
        <v>630</v>
      </c>
      <c r="G124" s="143" t="s">
        <v>531</v>
      </c>
      <c r="H124" s="142">
        <v>1</v>
      </c>
    </row>
    <row r="125" spans="1:8" x14ac:dyDescent="0.35">
      <c r="A125" s="142" t="s">
        <v>59</v>
      </c>
      <c r="B125" s="143" t="s">
        <v>936</v>
      </c>
      <c r="C125" s="142">
        <v>4</v>
      </c>
      <c r="D125" s="142">
        <v>14</v>
      </c>
      <c r="E125" s="143" t="s">
        <v>381</v>
      </c>
      <c r="F125" s="143" t="s">
        <v>1214</v>
      </c>
      <c r="G125" s="143" t="s">
        <v>813</v>
      </c>
      <c r="H125" s="142">
        <v>1</v>
      </c>
    </row>
    <row r="126" spans="1:8" x14ac:dyDescent="0.35">
      <c r="A126" s="142" t="s">
        <v>59</v>
      </c>
      <c r="B126" s="143" t="s">
        <v>936</v>
      </c>
      <c r="C126" s="142">
        <v>4</v>
      </c>
      <c r="D126" s="142">
        <v>15</v>
      </c>
      <c r="E126" s="143" t="s">
        <v>826</v>
      </c>
      <c r="F126" s="143" t="s">
        <v>1206</v>
      </c>
      <c r="G126" s="143" t="s">
        <v>418</v>
      </c>
      <c r="H126" s="142">
        <v>1</v>
      </c>
    </row>
    <row r="127" spans="1:8" x14ac:dyDescent="0.35">
      <c r="A127" s="142" t="s">
        <v>59</v>
      </c>
      <c r="B127" s="143" t="s">
        <v>997</v>
      </c>
      <c r="C127" s="142">
        <v>4</v>
      </c>
      <c r="D127" s="142">
        <v>1</v>
      </c>
      <c r="E127" s="143" t="s">
        <v>796</v>
      </c>
      <c r="F127" s="143" t="s">
        <v>1317</v>
      </c>
      <c r="G127" s="143" t="s">
        <v>1318</v>
      </c>
      <c r="H127" s="142">
        <v>2</v>
      </c>
    </row>
    <row r="128" spans="1:8" x14ac:dyDescent="0.35">
      <c r="A128" s="142" t="s">
        <v>59</v>
      </c>
      <c r="B128" s="143" t="s">
        <v>997</v>
      </c>
      <c r="C128" s="142">
        <v>4</v>
      </c>
      <c r="D128" s="142">
        <v>2</v>
      </c>
      <c r="E128" s="143" t="s">
        <v>146</v>
      </c>
      <c r="F128" s="143" t="s">
        <v>1171</v>
      </c>
      <c r="G128" s="143" t="s">
        <v>565</v>
      </c>
      <c r="H128" s="142">
        <v>2</v>
      </c>
    </row>
    <row r="129" spans="1:8" x14ac:dyDescent="0.35">
      <c r="A129" s="142" t="s">
        <v>59</v>
      </c>
      <c r="B129" s="143" t="s">
        <v>997</v>
      </c>
      <c r="C129" s="142">
        <v>4</v>
      </c>
      <c r="D129" s="142">
        <v>3</v>
      </c>
      <c r="E129" s="143" t="s">
        <v>612</v>
      </c>
      <c r="F129" s="143" t="s">
        <v>265</v>
      </c>
      <c r="G129" s="143" t="s">
        <v>534</v>
      </c>
      <c r="H129" s="142">
        <v>2</v>
      </c>
    </row>
    <row r="130" spans="1:8" x14ac:dyDescent="0.35">
      <c r="A130" s="142" t="s">
        <v>59</v>
      </c>
      <c r="B130" s="143" t="s">
        <v>997</v>
      </c>
      <c r="C130" s="142">
        <v>4</v>
      </c>
      <c r="D130" s="142">
        <v>4</v>
      </c>
      <c r="E130" s="143" t="s">
        <v>513</v>
      </c>
      <c r="F130" s="143" t="s">
        <v>514</v>
      </c>
      <c r="G130" s="143" t="s">
        <v>159</v>
      </c>
      <c r="H130" s="142">
        <v>2</v>
      </c>
    </row>
    <row r="131" spans="1:8" x14ac:dyDescent="0.35">
      <c r="A131" s="142" t="s">
        <v>59</v>
      </c>
      <c r="B131" s="143" t="s">
        <v>997</v>
      </c>
      <c r="C131" s="142">
        <v>4</v>
      </c>
      <c r="D131" s="142">
        <v>5</v>
      </c>
      <c r="E131" s="143" t="s">
        <v>1336</v>
      </c>
      <c r="F131" s="143" t="s">
        <v>1337</v>
      </c>
      <c r="G131" s="143" t="s">
        <v>1326</v>
      </c>
      <c r="H131" s="142">
        <v>2</v>
      </c>
    </row>
    <row r="132" spans="1:8" x14ac:dyDescent="0.35">
      <c r="A132" s="142" t="s">
        <v>59</v>
      </c>
      <c r="B132" s="143" t="s">
        <v>997</v>
      </c>
      <c r="C132" s="142">
        <v>4</v>
      </c>
      <c r="D132" s="142">
        <v>6</v>
      </c>
      <c r="E132" s="143" t="s">
        <v>151</v>
      </c>
      <c r="F132" s="143" t="s">
        <v>1311</v>
      </c>
      <c r="G132" s="143" t="s">
        <v>224</v>
      </c>
      <c r="H132" s="142">
        <v>2</v>
      </c>
    </row>
    <row r="133" spans="1:8" x14ac:dyDescent="0.35">
      <c r="A133" s="142" t="s">
        <v>59</v>
      </c>
      <c r="B133" s="143" t="s">
        <v>997</v>
      </c>
      <c r="C133" s="142">
        <v>4</v>
      </c>
      <c r="D133" s="142">
        <v>7</v>
      </c>
      <c r="E133" s="143" t="s">
        <v>1208</v>
      </c>
      <c r="F133" s="143" t="s">
        <v>1207</v>
      </c>
      <c r="G133" s="143" t="s">
        <v>418</v>
      </c>
      <c r="H133" s="142">
        <v>2</v>
      </c>
    </row>
    <row r="134" spans="1:8" x14ac:dyDescent="0.35">
      <c r="A134" s="142" t="s">
        <v>59</v>
      </c>
      <c r="B134" s="143" t="s">
        <v>997</v>
      </c>
      <c r="C134" s="142">
        <v>4</v>
      </c>
      <c r="D134" s="142">
        <v>8</v>
      </c>
      <c r="E134" s="143" t="s">
        <v>303</v>
      </c>
      <c r="F134" s="143" t="s">
        <v>616</v>
      </c>
      <c r="G134" s="143" t="s">
        <v>433</v>
      </c>
      <c r="H134" s="142">
        <v>2</v>
      </c>
    </row>
    <row r="135" spans="1:8" x14ac:dyDescent="0.35">
      <c r="A135" s="142" t="s">
        <v>59</v>
      </c>
      <c r="B135" s="143" t="s">
        <v>997</v>
      </c>
      <c r="C135" s="142">
        <v>4</v>
      </c>
      <c r="D135" s="142">
        <v>9</v>
      </c>
      <c r="E135" s="143" t="s">
        <v>515</v>
      </c>
      <c r="F135" s="143" t="s">
        <v>480</v>
      </c>
      <c r="G135" s="143" t="s">
        <v>565</v>
      </c>
      <c r="H135" s="142">
        <v>2</v>
      </c>
    </row>
    <row r="136" spans="1:8" x14ac:dyDescent="0.35">
      <c r="A136" s="142" t="s">
        <v>59</v>
      </c>
      <c r="B136" s="143" t="s">
        <v>997</v>
      </c>
      <c r="C136" s="142">
        <v>4</v>
      </c>
      <c r="D136" s="142">
        <v>10</v>
      </c>
      <c r="E136" s="143" t="s">
        <v>1324</v>
      </c>
      <c r="F136" s="143" t="s">
        <v>1325</v>
      </c>
      <c r="G136" s="143" t="s">
        <v>1326</v>
      </c>
      <c r="H136" s="142">
        <v>2</v>
      </c>
    </row>
    <row r="137" spans="1:8" x14ac:dyDescent="0.35">
      <c r="A137" s="142" t="s">
        <v>59</v>
      </c>
      <c r="B137" s="143" t="s">
        <v>997</v>
      </c>
      <c r="C137" s="142">
        <v>4</v>
      </c>
      <c r="D137" s="142">
        <v>11</v>
      </c>
      <c r="E137" s="143" t="s">
        <v>1024</v>
      </c>
      <c r="F137" s="143" t="s">
        <v>1023</v>
      </c>
      <c r="G137" s="143" t="s">
        <v>292</v>
      </c>
      <c r="H137" s="142">
        <v>2</v>
      </c>
    </row>
    <row r="138" spans="1:8" x14ac:dyDescent="0.35">
      <c r="A138" s="142" t="s">
        <v>59</v>
      </c>
      <c r="B138" s="143" t="s">
        <v>997</v>
      </c>
      <c r="C138" s="142">
        <v>4</v>
      </c>
      <c r="D138" s="142">
        <v>12</v>
      </c>
      <c r="E138" s="143" t="s">
        <v>1347</v>
      </c>
      <c r="F138" s="143" t="s">
        <v>1348</v>
      </c>
      <c r="G138" s="143" t="s">
        <v>1326</v>
      </c>
      <c r="H138" s="142">
        <v>2</v>
      </c>
    </row>
    <row r="139" spans="1:8" x14ac:dyDescent="0.35">
      <c r="A139" s="142" t="s">
        <v>31</v>
      </c>
      <c r="B139" s="143" t="s">
        <v>948</v>
      </c>
      <c r="C139" s="142">
        <v>4</v>
      </c>
      <c r="D139" s="142">
        <v>11</v>
      </c>
      <c r="E139" s="143" t="s">
        <v>218</v>
      </c>
      <c r="F139" s="143" t="s">
        <v>947</v>
      </c>
      <c r="G139" s="143" t="s">
        <v>938</v>
      </c>
      <c r="H139" s="142">
        <v>3</v>
      </c>
    </row>
    <row r="140" spans="1:8" x14ac:dyDescent="0.35">
      <c r="A140" s="142" t="s">
        <v>31</v>
      </c>
      <c r="B140" s="143" t="s">
        <v>948</v>
      </c>
      <c r="C140" s="142">
        <v>4</v>
      </c>
      <c r="D140" s="142">
        <v>12</v>
      </c>
      <c r="E140" s="143" t="s">
        <v>199</v>
      </c>
      <c r="F140" s="143" t="s">
        <v>200</v>
      </c>
      <c r="G140" s="143" t="s">
        <v>182</v>
      </c>
      <c r="H140" s="142">
        <v>3</v>
      </c>
    </row>
    <row r="141" spans="1:8" x14ac:dyDescent="0.35">
      <c r="A141" s="142" t="s">
        <v>31</v>
      </c>
      <c r="B141" s="143" t="s">
        <v>948</v>
      </c>
      <c r="C141" s="142">
        <v>4</v>
      </c>
      <c r="D141" s="142">
        <v>13</v>
      </c>
      <c r="E141" s="143" t="s">
        <v>136</v>
      </c>
      <c r="F141" s="143" t="s">
        <v>217</v>
      </c>
      <c r="G141" s="143" t="s">
        <v>189</v>
      </c>
      <c r="H141" s="142">
        <v>3</v>
      </c>
    </row>
    <row r="142" spans="1:8" x14ac:dyDescent="0.35">
      <c r="A142" s="142" t="s">
        <v>31</v>
      </c>
      <c r="B142" s="143" t="s">
        <v>948</v>
      </c>
      <c r="C142" s="142">
        <v>4</v>
      </c>
      <c r="D142" s="142">
        <v>14</v>
      </c>
      <c r="E142" s="143" t="s">
        <v>490</v>
      </c>
      <c r="F142" s="143" t="s">
        <v>491</v>
      </c>
      <c r="G142" s="143" t="s">
        <v>559</v>
      </c>
      <c r="H142" s="142">
        <v>3</v>
      </c>
    </row>
    <row r="143" spans="1:8" x14ac:dyDescent="0.35">
      <c r="A143" s="142" t="s">
        <v>31</v>
      </c>
      <c r="B143" s="143" t="s">
        <v>948</v>
      </c>
      <c r="C143" s="142">
        <v>4</v>
      </c>
      <c r="D143" s="142">
        <v>15</v>
      </c>
      <c r="E143" s="143" t="s">
        <v>141</v>
      </c>
      <c r="F143" s="143" t="s">
        <v>202</v>
      </c>
      <c r="G143" s="143" t="s">
        <v>182</v>
      </c>
      <c r="H143" s="142">
        <v>3</v>
      </c>
    </row>
    <row r="144" spans="1:8" x14ac:dyDescent="0.35">
      <c r="A144" s="142" t="s">
        <v>31</v>
      </c>
      <c r="B144" s="143" t="s">
        <v>948</v>
      </c>
      <c r="C144" s="142">
        <v>4</v>
      </c>
      <c r="D144" s="142">
        <v>16</v>
      </c>
      <c r="E144" s="143" t="s">
        <v>593</v>
      </c>
      <c r="F144" s="143" t="s">
        <v>594</v>
      </c>
      <c r="G144" s="143" t="s">
        <v>263</v>
      </c>
      <c r="H144" s="142">
        <v>3</v>
      </c>
    </row>
    <row r="145" spans="1:8" x14ac:dyDescent="0.35">
      <c r="A145" s="142" t="s">
        <v>31</v>
      </c>
      <c r="B145" s="143" t="s">
        <v>948</v>
      </c>
      <c r="C145" s="142">
        <v>4</v>
      </c>
      <c r="D145" s="142">
        <v>17</v>
      </c>
      <c r="E145" s="143" t="s">
        <v>249</v>
      </c>
      <c r="F145" s="143" t="s">
        <v>1063</v>
      </c>
      <c r="G145" s="143" t="s">
        <v>267</v>
      </c>
      <c r="H145" s="142">
        <v>3</v>
      </c>
    </row>
    <row r="146" spans="1:8" x14ac:dyDescent="0.35">
      <c r="A146" s="142" t="s">
        <v>31</v>
      </c>
      <c r="B146" s="143" t="s">
        <v>948</v>
      </c>
      <c r="C146" s="142">
        <v>4</v>
      </c>
      <c r="D146" s="142">
        <v>18</v>
      </c>
      <c r="E146" s="143" t="s">
        <v>229</v>
      </c>
      <c r="F146" s="143" t="s">
        <v>271</v>
      </c>
      <c r="G146" s="143" t="s">
        <v>357</v>
      </c>
      <c r="H146" s="142">
        <v>3</v>
      </c>
    </row>
    <row r="147" spans="1:8" x14ac:dyDescent="0.35">
      <c r="A147" s="142" t="s">
        <v>31</v>
      </c>
      <c r="B147" s="143" t="s">
        <v>948</v>
      </c>
      <c r="C147" s="142">
        <v>4</v>
      </c>
      <c r="D147" s="142">
        <v>19</v>
      </c>
      <c r="E147" s="143" t="s">
        <v>203</v>
      </c>
      <c r="F147" s="143" t="s">
        <v>204</v>
      </c>
      <c r="G147" s="143" t="s">
        <v>182</v>
      </c>
      <c r="H147" s="142">
        <v>3</v>
      </c>
    </row>
    <row r="148" spans="1:8" x14ac:dyDescent="0.35">
      <c r="A148" s="142" t="s">
        <v>31</v>
      </c>
      <c r="B148" s="143" t="s">
        <v>948</v>
      </c>
      <c r="C148" s="142">
        <v>4</v>
      </c>
      <c r="D148" s="142">
        <v>20</v>
      </c>
      <c r="E148" s="143" t="s">
        <v>329</v>
      </c>
      <c r="F148" s="143" t="s">
        <v>1054</v>
      </c>
      <c r="G148" s="143" t="s">
        <v>161</v>
      </c>
      <c r="H148" s="142">
        <v>3</v>
      </c>
    </row>
    <row r="149" spans="1:8" x14ac:dyDescent="0.35">
      <c r="A149" s="142" t="s">
        <v>39</v>
      </c>
      <c r="B149" s="143" t="s">
        <v>964</v>
      </c>
      <c r="C149" s="142">
        <v>4</v>
      </c>
      <c r="D149" s="142">
        <v>12</v>
      </c>
      <c r="E149" s="143" t="s">
        <v>1383</v>
      </c>
      <c r="F149" s="143" t="s">
        <v>1384</v>
      </c>
      <c r="G149" s="143" t="s">
        <v>960</v>
      </c>
      <c r="H149" s="142">
        <v>4</v>
      </c>
    </row>
    <row r="150" spans="1:8" x14ac:dyDescent="0.35">
      <c r="A150" s="142" t="s">
        <v>39</v>
      </c>
      <c r="B150" s="143" t="s">
        <v>964</v>
      </c>
      <c r="C150" s="142">
        <v>4</v>
      </c>
      <c r="D150" s="142">
        <v>13</v>
      </c>
      <c r="E150" s="143" t="s">
        <v>597</v>
      </c>
      <c r="F150" s="143" t="s">
        <v>295</v>
      </c>
      <c r="G150" s="143" t="s">
        <v>572</v>
      </c>
      <c r="H150" s="142">
        <v>4</v>
      </c>
    </row>
    <row r="151" spans="1:8" x14ac:dyDescent="0.35">
      <c r="A151" s="142" t="s">
        <v>39</v>
      </c>
      <c r="B151" s="143" t="s">
        <v>964</v>
      </c>
      <c r="C151" s="142">
        <v>4</v>
      </c>
      <c r="D151" s="142">
        <v>14</v>
      </c>
      <c r="E151" s="143" t="s">
        <v>1312</v>
      </c>
      <c r="F151" s="143" t="s">
        <v>1313</v>
      </c>
      <c r="G151" s="143" t="s">
        <v>960</v>
      </c>
      <c r="H151" s="142">
        <v>4</v>
      </c>
    </row>
    <row r="152" spans="1:8" x14ac:dyDescent="0.35">
      <c r="A152" s="142" t="s">
        <v>39</v>
      </c>
      <c r="B152" s="143" t="s">
        <v>964</v>
      </c>
      <c r="C152" s="142">
        <v>4</v>
      </c>
      <c r="D152" s="142">
        <v>15</v>
      </c>
      <c r="E152" s="143" t="s">
        <v>571</v>
      </c>
      <c r="F152" s="143" t="s">
        <v>1319</v>
      </c>
      <c r="G152" s="143" t="s">
        <v>1315</v>
      </c>
      <c r="H152" s="142">
        <v>4</v>
      </c>
    </row>
    <row r="153" spans="1:8" x14ac:dyDescent="0.35">
      <c r="A153" s="142" t="s">
        <v>39</v>
      </c>
      <c r="B153" s="143" t="s">
        <v>964</v>
      </c>
      <c r="C153" s="142">
        <v>4</v>
      </c>
      <c r="D153" s="142">
        <v>16</v>
      </c>
      <c r="E153" s="143" t="s">
        <v>573</v>
      </c>
      <c r="F153" s="143" t="s">
        <v>574</v>
      </c>
      <c r="G153" s="143" t="s">
        <v>347</v>
      </c>
      <c r="H153" s="142">
        <v>4</v>
      </c>
    </row>
    <row r="154" spans="1:8" x14ac:dyDescent="0.35">
      <c r="A154" s="142" t="s">
        <v>39</v>
      </c>
      <c r="B154" s="143" t="s">
        <v>964</v>
      </c>
      <c r="C154" s="142">
        <v>4</v>
      </c>
      <c r="D154" s="142">
        <v>17</v>
      </c>
      <c r="E154" s="143" t="s">
        <v>1085</v>
      </c>
      <c r="F154" s="143" t="s">
        <v>1084</v>
      </c>
      <c r="G154" s="143" t="s">
        <v>264</v>
      </c>
      <c r="H154" s="142">
        <v>4</v>
      </c>
    </row>
    <row r="155" spans="1:8" x14ac:dyDescent="0.35">
      <c r="A155" s="142" t="s">
        <v>39</v>
      </c>
      <c r="B155" s="143" t="s">
        <v>964</v>
      </c>
      <c r="C155" s="142">
        <v>4</v>
      </c>
      <c r="D155" s="142">
        <v>18</v>
      </c>
      <c r="E155" s="143" t="s">
        <v>1057</v>
      </c>
      <c r="F155" s="143" t="s">
        <v>1056</v>
      </c>
      <c r="G155" s="143" t="s">
        <v>347</v>
      </c>
      <c r="H155" s="142">
        <v>4</v>
      </c>
    </row>
    <row r="156" spans="1:8" x14ac:dyDescent="0.35">
      <c r="A156" s="142" t="s">
        <v>39</v>
      </c>
      <c r="B156" s="143" t="s">
        <v>964</v>
      </c>
      <c r="C156" s="142">
        <v>4</v>
      </c>
      <c r="D156" s="142">
        <v>19</v>
      </c>
      <c r="E156" s="143" t="s">
        <v>334</v>
      </c>
      <c r="F156" s="143" t="s">
        <v>823</v>
      </c>
      <c r="G156" s="143" t="s">
        <v>342</v>
      </c>
      <c r="H156" s="142">
        <v>4</v>
      </c>
    </row>
    <row r="157" spans="1:8" x14ac:dyDescent="0.35">
      <c r="A157" s="142" t="s">
        <v>39</v>
      </c>
      <c r="B157" s="143" t="s">
        <v>964</v>
      </c>
      <c r="C157" s="142">
        <v>4</v>
      </c>
      <c r="D157" s="142">
        <v>20</v>
      </c>
      <c r="E157" s="143" t="s">
        <v>136</v>
      </c>
      <c r="F157" s="143" t="s">
        <v>1167</v>
      </c>
      <c r="G157" s="143" t="s">
        <v>355</v>
      </c>
      <c r="H157" s="142">
        <v>4</v>
      </c>
    </row>
    <row r="158" spans="1:8" x14ac:dyDescent="0.35">
      <c r="A158" s="142" t="s">
        <v>39</v>
      </c>
      <c r="B158" s="143" t="s">
        <v>964</v>
      </c>
      <c r="C158" s="142">
        <v>4</v>
      </c>
      <c r="D158" s="142">
        <v>21</v>
      </c>
      <c r="E158" s="143" t="s">
        <v>1026</v>
      </c>
      <c r="F158" s="143" t="s">
        <v>1025</v>
      </c>
      <c r="G158" s="143" t="s">
        <v>387</v>
      </c>
      <c r="H158" s="142">
        <v>4</v>
      </c>
    </row>
    <row r="159" spans="1:8" x14ac:dyDescent="0.35">
      <c r="A159" s="142" t="s">
        <v>39</v>
      </c>
      <c r="B159" s="143" t="s">
        <v>964</v>
      </c>
      <c r="C159" s="142">
        <v>4</v>
      </c>
      <c r="D159" s="142">
        <v>22</v>
      </c>
      <c r="E159" s="143" t="s">
        <v>139</v>
      </c>
      <c r="F159" s="143" t="s">
        <v>1482</v>
      </c>
      <c r="G159" s="143" t="s">
        <v>1467</v>
      </c>
      <c r="H159" s="142">
        <v>4</v>
      </c>
    </row>
    <row r="160" spans="1:8" x14ac:dyDescent="0.35">
      <c r="A160" s="142" t="s">
        <v>39</v>
      </c>
      <c r="B160" s="143" t="s">
        <v>964</v>
      </c>
      <c r="C160" s="142">
        <v>4</v>
      </c>
      <c r="D160" s="142">
        <v>23</v>
      </c>
      <c r="E160" s="143" t="s">
        <v>1483</v>
      </c>
      <c r="F160" s="143" t="s">
        <v>1484</v>
      </c>
      <c r="G160" s="143" t="s">
        <v>1467</v>
      </c>
      <c r="H160" s="142">
        <v>4</v>
      </c>
    </row>
    <row r="161" spans="1:8" x14ac:dyDescent="0.35">
      <c r="A161" s="142" t="s">
        <v>39</v>
      </c>
      <c r="B161" s="143" t="s">
        <v>964</v>
      </c>
      <c r="C161" s="142">
        <v>4</v>
      </c>
      <c r="D161" s="142">
        <v>24</v>
      </c>
      <c r="E161" s="143" t="s">
        <v>1485</v>
      </c>
      <c r="F161" s="143" t="s">
        <v>1486</v>
      </c>
      <c r="G161" s="143" t="s">
        <v>1467</v>
      </c>
      <c r="H161" s="142">
        <v>4</v>
      </c>
    </row>
    <row r="162" spans="1:8" x14ac:dyDescent="0.35">
      <c r="A162" s="142" t="s">
        <v>39</v>
      </c>
      <c r="B162" s="143" t="s">
        <v>1003</v>
      </c>
      <c r="C162" s="142">
        <v>4</v>
      </c>
      <c r="D162" s="142">
        <v>8</v>
      </c>
      <c r="E162" s="143" t="s">
        <v>166</v>
      </c>
      <c r="F162" s="143" t="s">
        <v>363</v>
      </c>
      <c r="G162" s="143" t="s">
        <v>131</v>
      </c>
      <c r="H162" s="142">
        <v>5</v>
      </c>
    </row>
    <row r="163" spans="1:8" x14ac:dyDescent="0.35">
      <c r="A163" s="142" t="s">
        <v>39</v>
      </c>
      <c r="B163" s="143" t="s">
        <v>1003</v>
      </c>
      <c r="C163" s="142">
        <v>4</v>
      </c>
      <c r="D163" s="142">
        <v>9</v>
      </c>
      <c r="E163" s="143" t="s">
        <v>187</v>
      </c>
      <c r="F163" s="143" t="s">
        <v>1065</v>
      </c>
      <c r="G163" s="143" t="s">
        <v>189</v>
      </c>
      <c r="H163" s="142">
        <v>5</v>
      </c>
    </row>
    <row r="164" spans="1:8" x14ac:dyDescent="0.35">
      <c r="A164" s="142" t="s">
        <v>39</v>
      </c>
      <c r="B164" s="143" t="s">
        <v>1003</v>
      </c>
      <c r="C164" s="142">
        <v>4</v>
      </c>
      <c r="D164" s="142">
        <v>10</v>
      </c>
      <c r="E164" s="143" t="s">
        <v>359</v>
      </c>
      <c r="F164" s="143" t="s">
        <v>607</v>
      </c>
      <c r="G164" s="143" t="s">
        <v>189</v>
      </c>
      <c r="H164" s="142">
        <v>5</v>
      </c>
    </row>
    <row r="165" spans="1:8" x14ac:dyDescent="0.35">
      <c r="A165" s="142" t="s">
        <v>39</v>
      </c>
      <c r="B165" s="143" t="s">
        <v>1003</v>
      </c>
      <c r="C165" s="142">
        <v>4</v>
      </c>
      <c r="D165" s="142">
        <v>11</v>
      </c>
      <c r="E165" s="143" t="s">
        <v>1182</v>
      </c>
      <c r="F165" s="143" t="s">
        <v>430</v>
      </c>
      <c r="G165" s="143" t="s">
        <v>365</v>
      </c>
      <c r="H165" s="142">
        <v>5</v>
      </c>
    </row>
    <row r="166" spans="1:8" x14ac:dyDescent="0.35">
      <c r="A166" s="142" t="s">
        <v>39</v>
      </c>
      <c r="B166" s="143" t="s">
        <v>1003</v>
      </c>
      <c r="C166" s="142">
        <v>4</v>
      </c>
      <c r="D166" s="142">
        <v>12</v>
      </c>
      <c r="E166" s="143" t="s">
        <v>187</v>
      </c>
      <c r="F166" s="143" t="s">
        <v>1106</v>
      </c>
      <c r="G166" s="143" t="s">
        <v>1107</v>
      </c>
      <c r="H166" s="142">
        <v>5</v>
      </c>
    </row>
    <row r="167" spans="1:8" x14ac:dyDescent="0.35">
      <c r="A167" s="142" t="s">
        <v>39</v>
      </c>
      <c r="B167" s="143" t="s">
        <v>1003</v>
      </c>
      <c r="C167" s="142">
        <v>4</v>
      </c>
      <c r="D167" s="142">
        <v>13</v>
      </c>
      <c r="E167" s="143" t="s">
        <v>576</v>
      </c>
      <c r="F167" s="143" t="s">
        <v>297</v>
      </c>
      <c r="G167" s="143" t="s">
        <v>355</v>
      </c>
      <c r="H167" s="142">
        <v>5</v>
      </c>
    </row>
    <row r="168" spans="1:8" x14ac:dyDescent="0.35">
      <c r="A168" s="142" t="s">
        <v>39</v>
      </c>
      <c r="B168" s="143" t="s">
        <v>1003</v>
      </c>
      <c r="C168" s="142">
        <v>4</v>
      </c>
      <c r="D168" s="142">
        <v>14</v>
      </c>
      <c r="E168" s="143" t="s">
        <v>495</v>
      </c>
      <c r="F168" s="143" t="s">
        <v>1042</v>
      </c>
      <c r="G168" s="143" t="s">
        <v>131</v>
      </c>
      <c r="H168" s="142">
        <v>5</v>
      </c>
    </row>
    <row r="169" spans="1:8" x14ac:dyDescent="0.35">
      <c r="A169" s="142" t="s">
        <v>59</v>
      </c>
      <c r="B169" s="143" t="s">
        <v>936</v>
      </c>
      <c r="C169" s="142">
        <v>5</v>
      </c>
      <c r="D169" s="142">
        <v>16</v>
      </c>
      <c r="E169" s="143" t="s">
        <v>134</v>
      </c>
      <c r="F169" s="143" t="s">
        <v>326</v>
      </c>
      <c r="G169" s="143" t="s">
        <v>534</v>
      </c>
      <c r="H169" s="142">
        <v>1</v>
      </c>
    </row>
    <row r="170" spans="1:8" x14ac:dyDescent="0.35">
      <c r="A170" s="142" t="s">
        <v>59</v>
      </c>
      <c r="B170" s="143" t="s">
        <v>936</v>
      </c>
      <c r="C170" s="142">
        <v>5</v>
      </c>
      <c r="D170" s="142">
        <v>17</v>
      </c>
      <c r="E170" s="143" t="s">
        <v>199</v>
      </c>
      <c r="F170" s="143" t="s">
        <v>1081</v>
      </c>
      <c r="G170" s="143" t="s">
        <v>1356</v>
      </c>
      <c r="H170" s="142">
        <v>1</v>
      </c>
    </row>
    <row r="171" spans="1:8" x14ac:dyDescent="0.35">
      <c r="A171" s="142" t="s">
        <v>59</v>
      </c>
      <c r="B171" s="143" t="s">
        <v>936</v>
      </c>
      <c r="C171" s="142">
        <v>5</v>
      </c>
      <c r="D171" s="142">
        <v>18</v>
      </c>
      <c r="E171" s="143" t="s">
        <v>1199</v>
      </c>
      <c r="F171" s="143" t="s">
        <v>1198</v>
      </c>
      <c r="G171" s="143" t="s">
        <v>531</v>
      </c>
      <c r="H171" s="142">
        <v>1</v>
      </c>
    </row>
    <row r="172" spans="1:8" x14ac:dyDescent="0.35">
      <c r="A172" s="142" t="s">
        <v>59</v>
      </c>
      <c r="B172" s="143" t="s">
        <v>936</v>
      </c>
      <c r="C172" s="142">
        <v>5</v>
      </c>
      <c r="D172" s="142">
        <v>19</v>
      </c>
      <c r="E172" s="143" t="s">
        <v>490</v>
      </c>
      <c r="F172" s="143" t="s">
        <v>491</v>
      </c>
      <c r="G172" s="143" t="s">
        <v>559</v>
      </c>
      <c r="H172" s="142">
        <v>1</v>
      </c>
    </row>
    <row r="173" spans="1:8" x14ac:dyDescent="0.35">
      <c r="A173" s="142" t="s">
        <v>59</v>
      </c>
      <c r="B173" s="143" t="s">
        <v>936</v>
      </c>
      <c r="C173" s="142">
        <v>5</v>
      </c>
      <c r="D173" s="142">
        <v>20</v>
      </c>
      <c r="E173" s="143" t="s">
        <v>210</v>
      </c>
      <c r="F173" s="143" t="s">
        <v>580</v>
      </c>
      <c r="G173" s="143" t="s">
        <v>143</v>
      </c>
      <c r="H173" s="142">
        <v>1</v>
      </c>
    </row>
    <row r="174" spans="1:8" x14ac:dyDescent="0.35">
      <c r="A174" s="142" t="s">
        <v>59</v>
      </c>
      <c r="B174" s="143" t="s">
        <v>936</v>
      </c>
      <c r="C174" s="142">
        <v>5</v>
      </c>
      <c r="D174" s="142">
        <v>21</v>
      </c>
      <c r="E174" s="143" t="s">
        <v>211</v>
      </c>
      <c r="F174" s="143" t="s">
        <v>212</v>
      </c>
      <c r="G174" s="143" t="s">
        <v>213</v>
      </c>
      <c r="H174" s="142">
        <v>1</v>
      </c>
    </row>
    <row r="175" spans="1:8" x14ac:dyDescent="0.35">
      <c r="A175" s="142" t="s">
        <v>59</v>
      </c>
      <c r="B175" s="143" t="s">
        <v>936</v>
      </c>
      <c r="C175" s="142">
        <v>5</v>
      </c>
      <c r="D175" s="142">
        <v>22</v>
      </c>
      <c r="E175" s="143" t="s">
        <v>249</v>
      </c>
      <c r="F175" s="143" t="s">
        <v>1063</v>
      </c>
      <c r="G175" s="143" t="s">
        <v>267</v>
      </c>
      <c r="H175" s="142">
        <v>1</v>
      </c>
    </row>
    <row r="176" spans="1:8" x14ac:dyDescent="0.35">
      <c r="A176" s="142" t="s">
        <v>59</v>
      </c>
      <c r="B176" s="143" t="s">
        <v>936</v>
      </c>
      <c r="C176" s="142">
        <v>5</v>
      </c>
      <c r="D176" s="142">
        <v>23</v>
      </c>
      <c r="E176" s="143" t="s">
        <v>777</v>
      </c>
      <c r="F176" s="143" t="s">
        <v>849</v>
      </c>
      <c r="G176" s="143" t="s">
        <v>546</v>
      </c>
      <c r="H176" s="142">
        <v>1</v>
      </c>
    </row>
    <row r="177" spans="1:8" x14ac:dyDescent="0.35">
      <c r="A177" s="142" t="s">
        <v>59</v>
      </c>
      <c r="B177" s="143" t="s">
        <v>936</v>
      </c>
      <c r="C177" s="142">
        <v>5</v>
      </c>
      <c r="D177" s="142">
        <v>24</v>
      </c>
      <c r="E177" s="143" t="s">
        <v>1197</v>
      </c>
      <c r="F177" s="143" t="s">
        <v>836</v>
      </c>
      <c r="G177" s="143" t="s">
        <v>531</v>
      </c>
      <c r="H177" s="142">
        <v>1</v>
      </c>
    </row>
    <row r="178" spans="1:8" x14ac:dyDescent="0.35">
      <c r="A178" s="142" t="s">
        <v>59</v>
      </c>
      <c r="B178" s="143" t="s">
        <v>936</v>
      </c>
      <c r="C178" s="142">
        <v>5</v>
      </c>
      <c r="D178" s="142">
        <v>25</v>
      </c>
      <c r="E178" s="143" t="s">
        <v>141</v>
      </c>
      <c r="F178" s="143" t="s">
        <v>202</v>
      </c>
      <c r="G178" s="143" t="s">
        <v>182</v>
      </c>
      <c r="H178" s="142">
        <v>1</v>
      </c>
    </row>
    <row r="179" spans="1:8" x14ac:dyDescent="0.35">
      <c r="A179" s="142" t="s">
        <v>59</v>
      </c>
      <c r="B179" s="143" t="s">
        <v>936</v>
      </c>
      <c r="C179" s="142">
        <v>5</v>
      </c>
      <c r="D179" s="142">
        <v>26</v>
      </c>
      <c r="E179" s="143" t="s">
        <v>246</v>
      </c>
      <c r="F179" s="143" t="s">
        <v>324</v>
      </c>
      <c r="G179" s="143" t="s">
        <v>628</v>
      </c>
      <c r="H179" s="142">
        <v>1</v>
      </c>
    </row>
    <row r="180" spans="1:8" x14ac:dyDescent="0.35">
      <c r="A180" s="142" t="s">
        <v>59</v>
      </c>
      <c r="B180" s="143" t="s">
        <v>936</v>
      </c>
      <c r="C180" s="142">
        <v>5</v>
      </c>
      <c r="D180" s="142">
        <v>27</v>
      </c>
      <c r="E180" s="143" t="s">
        <v>206</v>
      </c>
      <c r="F180" s="143" t="s">
        <v>207</v>
      </c>
      <c r="G180" s="143" t="s">
        <v>149</v>
      </c>
      <c r="H180" s="142">
        <v>1</v>
      </c>
    </row>
    <row r="181" spans="1:8" x14ac:dyDescent="0.35">
      <c r="A181" s="142" t="s">
        <v>59</v>
      </c>
      <c r="B181" s="143" t="s">
        <v>936</v>
      </c>
      <c r="C181" s="142">
        <v>5</v>
      </c>
      <c r="D181" s="142">
        <v>28</v>
      </c>
      <c r="E181" s="143" t="s">
        <v>293</v>
      </c>
      <c r="F181" s="143" t="s">
        <v>812</v>
      </c>
      <c r="G181" s="143" t="s">
        <v>813</v>
      </c>
      <c r="H181" s="142">
        <v>1</v>
      </c>
    </row>
    <row r="182" spans="1:8" x14ac:dyDescent="0.35">
      <c r="A182" s="142" t="s">
        <v>59</v>
      </c>
      <c r="B182" s="143" t="s">
        <v>936</v>
      </c>
      <c r="C182" s="142">
        <v>5</v>
      </c>
      <c r="D182" s="142">
        <v>29</v>
      </c>
      <c r="E182" s="143" t="s">
        <v>140</v>
      </c>
      <c r="F182" s="143" t="s">
        <v>372</v>
      </c>
      <c r="G182" s="143" t="s">
        <v>565</v>
      </c>
      <c r="H182" s="142">
        <v>1</v>
      </c>
    </row>
    <row r="183" spans="1:8" x14ac:dyDescent="0.35">
      <c r="A183" s="142" t="s">
        <v>59</v>
      </c>
      <c r="B183" s="143" t="s">
        <v>997</v>
      </c>
      <c r="C183" s="142">
        <v>5</v>
      </c>
      <c r="D183" s="142">
        <v>13</v>
      </c>
      <c r="E183" s="143" t="s">
        <v>796</v>
      </c>
      <c r="F183" s="143" t="s">
        <v>1135</v>
      </c>
      <c r="G183" s="143" t="s">
        <v>1136</v>
      </c>
      <c r="H183" s="142">
        <v>2</v>
      </c>
    </row>
    <row r="184" spans="1:8" x14ac:dyDescent="0.35">
      <c r="A184" s="142" t="s">
        <v>59</v>
      </c>
      <c r="B184" s="143" t="s">
        <v>997</v>
      </c>
      <c r="C184" s="142">
        <v>5</v>
      </c>
      <c r="D184" s="142">
        <v>14</v>
      </c>
      <c r="E184" s="143" t="s">
        <v>633</v>
      </c>
      <c r="F184" s="143" t="s">
        <v>634</v>
      </c>
      <c r="G184" s="143" t="s">
        <v>635</v>
      </c>
      <c r="H184" s="142">
        <v>2</v>
      </c>
    </row>
    <row r="185" spans="1:8" x14ac:dyDescent="0.35">
      <c r="A185" s="142" t="s">
        <v>59</v>
      </c>
      <c r="B185" s="143" t="s">
        <v>997</v>
      </c>
      <c r="C185" s="142">
        <v>5</v>
      </c>
      <c r="D185" s="142">
        <v>15</v>
      </c>
      <c r="E185" s="143" t="s">
        <v>150</v>
      </c>
      <c r="F185" s="143" t="s">
        <v>148</v>
      </c>
      <c r="G185" s="143" t="s">
        <v>1107</v>
      </c>
      <c r="H185" s="142">
        <v>2</v>
      </c>
    </row>
    <row r="186" spans="1:8" x14ac:dyDescent="0.35">
      <c r="A186" s="142" t="s">
        <v>59</v>
      </c>
      <c r="B186" s="143" t="s">
        <v>997</v>
      </c>
      <c r="C186" s="142">
        <v>5</v>
      </c>
      <c r="D186" s="142">
        <v>16</v>
      </c>
      <c r="E186" s="143" t="s">
        <v>278</v>
      </c>
      <c r="F186" s="143" t="s">
        <v>306</v>
      </c>
      <c r="G186" s="143" t="s">
        <v>1107</v>
      </c>
      <c r="H186" s="142">
        <v>2</v>
      </c>
    </row>
    <row r="187" spans="1:8" x14ac:dyDescent="0.35">
      <c r="A187" s="142" t="s">
        <v>59</v>
      </c>
      <c r="B187" s="143" t="s">
        <v>997</v>
      </c>
      <c r="C187" s="142">
        <v>5</v>
      </c>
      <c r="D187" s="142">
        <v>17</v>
      </c>
      <c r="E187" s="143" t="s">
        <v>269</v>
      </c>
      <c r="F187" s="143" t="s">
        <v>317</v>
      </c>
      <c r="G187" s="143" t="s">
        <v>292</v>
      </c>
      <c r="H187" s="142">
        <v>2</v>
      </c>
    </row>
    <row r="188" spans="1:8" x14ac:dyDescent="0.35">
      <c r="A188" s="142" t="s">
        <v>59</v>
      </c>
      <c r="B188" s="143" t="s">
        <v>997</v>
      </c>
      <c r="C188" s="142">
        <v>5</v>
      </c>
      <c r="D188" s="142">
        <v>18</v>
      </c>
      <c r="E188" s="143" t="s">
        <v>181</v>
      </c>
      <c r="F188" s="143" t="s">
        <v>587</v>
      </c>
      <c r="G188" s="143" t="s">
        <v>995</v>
      </c>
      <c r="H188" s="142">
        <v>2</v>
      </c>
    </row>
    <row r="189" spans="1:8" x14ac:dyDescent="0.35">
      <c r="A189" s="142" t="s">
        <v>59</v>
      </c>
      <c r="B189" s="143" t="s">
        <v>997</v>
      </c>
      <c r="C189" s="142">
        <v>5</v>
      </c>
      <c r="D189" s="142">
        <v>19</v>
      </c>
      <c r="E189" s="143" t="s">
        <v>1222</v>
      </c>
      <c r="F189" s="143" t="s">
        <v>1221</v>
      </c>
      <c r="G189" s="143" t="s">
        <v>473</v>
      </c>
      <c r="H189" s="142">
        <v>2</v>
      </c>
    </row>
    <row r="190" spans="1:8" x14ac:dyDescent="0.35">
      <c r="A190" s="142" t="s">
        <v>59</v>
      </c>
      <c r="B190" s="143" t="s">
        <v>997</v>
      </c>
      <c r="C190" s="142">
        <v>5</v>
      </c>
      <c r="D190" s="142">
        <v>20</v>
      </c>
      <c r="E190" s="143" t="s">
        <v>585</v>
      </c>
      <c r="F190" s="143" t="s">
        <v>615</v>
      </c>
      <c r="G190" s="143" t="s">
        <v>546</v>
      </c>
      <c r="H190" s="142">
        <v>2</v>
      </c>
    </row>
    <row r="191" spans="1:8" x14ac:dyDescent="0.35">
      <c r="A191" s="142" t="s">
        <v>59</v>
      </c>
      <c r="B191" s="143" t="s">
        <v>997</v>
      </c>
      <c r="C191" s="142">
        <v>5</v>
      </c>
      <c r="D191" s="142">
        <v>21</v>
      </c>
      <c r="E191" s="143" t="s">
        <v>266</v>
      </c>
      <c r="F191" s="143" t="s">
        <v>554</v>
      </c>
      <c r="G191" s="143" t="s">
        <v>143</v>
      </c>
      <c r="H191" s="142">
        <v>2</v>
      </c>
    </row>
    <row r="192" spans="1:8" x14ac:dyDescent="0.35">
      <c r="A192" s="142" t="s">
        <v>59</v>
      </c>
      <c r="B192" s="143" t="s">
        <v>997</v>
      </c>
      <c r="C192" s="142">
        <v>5</v>
      </c>
      <c r="D192" s="142">
        <v>22</v>
      </c>
      <c r="E192" s="143" t="s">
        <v>444</v>
      </c>
      <c r="F192" s="143" t="s">
        <v>423</v>
      </c>
      <c r="G192" s="143" t="s">
        <v>419</v>
      </c>
      <c r="H192" s="142">
        <v>2</v>
      </c>
    </row>
    <row r="193" spans="1:8" x14ac:dyDescent="0.35">
      <c r="A193" s="142" t="s">
        <v>59</v>
      </c>
      <c r="B193" s="143" t="s">
        <v>997</v>
      </c>
      <c r="C193" s="142">
        <v>5</v>
      </c>
      <c r="D193" s="142">
        <v>23</v>
      </c>
      <c r="E193" s="143" t="s">
        <v>295</v>
      </c>
      <c r="F193" s="143" t="s">
        <v>1142</v>
      </c>
      <c r="G193" s="143" t="s">
        <v>1143</v>
      </c>
      <c r="H193" s="142">
        <v>2</v>
      </c>
    </row>
    <row r="194" spans="1:8" x14ac:dyDescent="0.35">
      <c r="A194" s="142" t="s">
        <v>59</v>
      </c>
      <c r="B194" s="143" t="s">
        <v>997</v>
      </c>
      <c r="C194" s="142">
        <v>5</v>
      </c>
      <c r="D194" s="142">
        <v>24</v>
      </c>
      <c r="E194" s="143" t="s">
        <v>152</v>
      </c>
      <c r="F194" s="143" t="s">
        <v>148</v>
      </c>
      <c r="G194" s="143" t="s">
        <v>1107</v>
      </c>
      <c r="H194" s="142">
        <v>2</v>
      </c>
    </row>
    <row r="195" spans="1:8" x14ac:dyDescent="0.35">
      <c r="A195" s="142" t="s">
        <v>39</v>
      </c>
      <c r="B195" s="143" t="s">
        <v>999</v>
      </c>
      <c r="C195" s="142">
        <v>5</v>
      </c>
      <c r="D195" s="142">
        <v>1</v>
      </c>
      <c r="E195" s="143" t="s">
        <v>199</v>
      </c>
      <c r="F195" s="143" t="s">
        <v>1169</v>
      </c>
      <c r="G195" s="143" t="s">
        <v>355</v>
      </c>
      <c r="H195" s="142">
        <v>4</v>
      </c>
    </row>
    <row r="196" spans="1:8" x14ac:dyDescent="0.35">
      <c r="A196" s="142" t="s">
        <v>39</v>
      </c>
      <c r="B196" s="143" t="s">
        <v>999</v>
      </c>
      <c r="C196" s="142">
        <v>5</v>
      </c>
      <c r="D196" s="142">
        <v>2</v>
      </c>
      <c r="E196" s="143" t="s">
        <v>1239</v>
      </c>
      <c r="F196" s="143" t="s">
        <v>1238</v>
      </c>
      <c r="G196" s="143" t="s">
        <v>125</v>
      </c>
      <c r="H196" s="142">
        <v>4</v>
      </c>
    </row>
    <row r="197" spans="1:8" x14ac:dyDescent="0.35">
      <c r="A197" s="142" t="s">
        <v>39</v>
      </c>
      <c r="B197" s="143" t="s">
        <v>999</v>
      </c>
      <c r="C197" s="142">
        <v>5</v>
      </c>
      <c r="D197" s="142">
        <v>3</v>
      </c>
      <c r="E197" s="143" t="s">
        <v>668</v>
      </c>
      <c r="F197" s="143" t="s">
        <v>233</v>
      </c>
      <c r="G197" s="143" t="s">
        <v>357</v>
      </c>
      <c r="H197" s="142">
        <v>4</v>
      </c>
    </row>
    <row r="198" spans="1:8" x14ac:dyDescent="0.35">
      <c r="A198" s="142" t="s">
        <v>39</v>
      </c>
      <c r="B198" s="143" t="s">
        <v>999</v>
      </c>
      <c r="C198" s="142">
        <v>5</v>
      </c>
      <c r="D198" s="142">
        <v>4</v>
      </c>
      <c r="E198" s="143" t="s">
        <v>258</v>
      </c>
      <c r="F198" s="143" t="s">
        <v>666</v>
      </c>
      <c r="G198" s="143" t="s">
        <v>355</v>
      </c>
      <c r="H198" s="142">
        <v>4</v>
      </c>
    </row>
    <row r="199" spans="1:8" x14ac:dyDescent="0.35">
      <c r="A199" s="142" t="s">
        <v>39</v>
      </c>
      <c r="B199" s="143" t="s">
        <v>999</v>
      </c>
      <c r="C199" s="142">
        <v>5</v>
      </c>
      <c r="D199" s="142">
        <v>5</v>
      </c>
      <c r="E199" s="143" t="s">
        <v>246</v>
      </c>
      <c r="F199" s="143" t="s">
        <v>366</v>
      </c>
      <c r="G199" s="143" t="s">
        <v>264</v>
      </c>
      <c r="H199" s="142">
        <v>4</v>
      </c>
    </row>
    <row r="200" spans="1:8" x14ac:dyDescent="0.35">
      <c r="A200" s="142" t="s">
        <v>39</v>
      </c>
      <c r="B200" s="143" t="s">
        <v>999</v>
      </c>
      <c r="C200" s="142">
        <v>5</v>
      </c>
      <c r="D200" s="142">
        <v>6</v>
      </c>
      <c r="E200" s="143" t="s">
        <v>210</v>
      </c>
      <c r="F200" s="143" t="s">
        <v>389</v>
      </c>
      <c r="G200" s="143" t="s">
        <v>125</v>
      </c>
      <c r="H200" s="142">
        <v>4</v>
      </c>
    </row>
    <row r="201" spans="1:8" x14ac:dyDescent="0.35">
      <c r="A201" s="142" t="s">
        <v>39</v>
      </c>
      <c r="B201" s="143" t="s">
        <v>999</v>
      </c>
      <c r="C201" s="142">
        <v>5</v>
      </c>
      <c r="D201" s="142">
        <v>7</v>
      </c>
      <c r="E201" s="143" t="s">
        <v>147</v>
      </c>
      <c r="F201" s="143" t="s">
        <v>209</v>
      </c>
      <c r="G201" s="143" t="s">
        <v>347</v>
      </c>
      <c r="H201" s="142">
        <v>4</v>
      </c>
    </row>
    <row r="202" spans="1:8" x14ac:dyDescent="0.35">
      <c r="A202" s="142" t="s">
        <v>39</v>
      </c>
      <c r="B202" s="143" t="s">
        <v>999</v>
      </c>
      <c r="C202" s="142">
        <v>5</v>
      </c>
      <c r="D202" s="142">
        <v>8</v>
      </c>
      <c r="E202" s="143" t="s">
        <v>1347</v>
      </c>
      <c r="F202" s="143" t="s">
        <v>1361</v>
      </c>
      <c r="G202" s="143" t="s">
        <v>264</v>
      </c>
      <c r="H202" s="142">
        <v>4</v>
      </c>
    </row>
    <row r="203" spans="1:8" x14ac:dyDescent="0.35">
      <c r="A203" s="142" t="s">
        <v>39</v>
      </c>
      <c r="B203" s="143" t="s">
        <v>999</v>
      </c>
      <c r="C203" s="142">
        <v>5</v>
      </c>
      <c r="D203" s="142">
        <v>9</v>
      </c>
      <c r="E203" s="143" t="s">
        <v>206</v>
      </c>
      <c r="F203" s="143" t="s">
        <v>1094</v>
      </c>
      <c r="G203" s="143" t="s">
        <v>264</v>
      </c>
      <c r="H203" s="142">
        <v>4</v>
      </c>
    </row>
    <row r="204" spans="1:8" x14ac:dyDescent="0.35">
      <c r="A204" s="142" t="s">
        <v>39</v>
      </c>
      <c r="B204" s="143" t="s">
        <v>999</v>
      </c>
      <c r="C204" s="142">
        <v>5</v>
      </c>
      <c r="D204" s="142">
        <v>10</v>
      </c>
      <c r="E204" s="143" t="s">
        <v>134</v>
      </c>
      <c r="F204" s="143" t="s">
        <v>271</v>
      </c>
      <c r="G204" s="143" t="s">
        <v>357</v>
      </c>
      <c r="H204" s="142">
        <v>4</v>
      </c>
    </row>
    <row r="205" spans="1:8" x14ac:dyDescent="0.35">
      <c r="A205" s="142" t="s">
        <v>39</v>
      </c>
      <c r="B205" s="143" t="s">
        <v>999</v>
      </c>
      <c r="C205" s="142">
        <v>5</v>
      </c>
      <c r="D205" s="142">
        <v>11</v>
      </c>
      <c r="E205" s="143" t="s">
        <v>401</v>
      </c>
      <c r="F205" s="143" t="s">
        <v>402</v>
      </c>
      <c r="G205" s="143" t="s">
        <v>131</v>
      </c>
      <c r="H205" s="142">
        <v>4</v>
      </c>
    </row>
    <row r="206" spans="1:8" x14ac:dyDescent="0.35">
      <c r="A206" s="142" t="s">
        <v>39</v>
      </c>
      <c r="B206" s="143" t="s">
        <v>999</v>
      </c>
      <c r="C206" s="142">
        <v>5</v>
      </c>
      <c r="D206" s="142">
        <v>12</v>
      </c>
      <c r="E206" s="143" t="s">
        <v>214</v>
      </c>
      <c r="F206" s="143" t="s">
        <v>1237</v>
      </c>
      <c r="G206" s="143" t="s">
        <v>125</v>
      </c>
      <c r="H206" s="142">
        <v>4</v>
      </c>
    </row>
    <row r="207" spans="1:8" x14ac:dyDescent="0.35">
      <c r="A207" s="142" t="s">
        <v>39</v>
      </c>
      <c r="B207" s="143" t="s">
        <v>999</v>
      </c>
      <c r="C207" s="142">
        <v>5</v>
      </c>
      <c r="D207" s="142">
        <v>13</v>
      </c>
      <c r="E207" s="143" t="s">
        <v>285</v>
      </c>
      <c r="F207" s="143" t="s">
        <v>200</v>
      </c>
      <c r="G207" s="143" t="s">
        <v>131</v>
      </c>
      <c r="H207" s="142">
        <v>4</v>
      </c>
    </row>
    <row r="208" spans="1:8" x14ac:dyDescent="0.35">
      <c r="A208" s="142" t="s">
        <v>39</v>
      </c>
      <c r="B208" s="143" t="s">
        <v>999</v>
      </c>
      <c r="C208" s="142">
        <v>5</v>
      </c>
      <c r="D208" s="142">
        <v>14</v>
      </c>
      <c r="E208" s="143" t="s">
        <v>638</v>
      </c>
      <c r="F208" s="143" t="s">
        <v>639</v>
      </c>
      <c r="G208" s="143" t="s">
        <v>143</v>
      </c>
      <c r="H208" s="142">
        <v>4</v>
      </c>
    </row>
    <row r="209" spans="1:9" x14ac:dyDescent="0.35">
      <c r="A209" s="167" t="s">
        <v>59</v>
      </c>
      <c r="B209" s="168" t="s">
        <v>926</v>
      </c>
      <c r="C209" s="167">
        <v>6</v>
      </c>
      <c r="D209" s="167">
        <v>1</v>
      </c>
      <c r="E209" s="168" t="s">
        <v>1191</v>
      </c>
      <c r="F209" s="168" t="s">
        <v>622</v>
      </c>
      <c r="G209" s="168" t="s">
        <v>239</v>
      </c>
      <c r="H209" s="167">
        <v>1</v>
      </c>
      <c r="I209" s="174" t="s">
        <v>1519</v>
      </c>
    </row>
    <row r="210" spans="1:9" x14ac:dyDescent="0.35">
      <c r="A210" s="142" t="s">
        <v>59</v>
      </c>
      <c r="B210" s="143" t="s">
        <v>926</v>
      </c>
      <c r="C210" s="142">
        <v>6</v>
      </c>
      <c r="D210" s="142">
        <v>2</v>
      </c>
      <c r="E210" s="143" t="s">
        <v>649</v>
      </c>
      <c r="F210" s="143" t="s">
        <v>927</v>
      </c>
      <c r="G210" s="143" t="s">
        <v>436</v>
      </c>
      <c r="H210" s="142">
        <v>1</v>
      </c>
    </row>
    <row r="211" spans="1:9" x14ac:dyDescent="0.35">
      <c r="A211" s="142" t="s">
        <v>59</v>
      </c>
      <c r="B211" s="143" t="s">
        <v>926</v>
      </c>
      <c r="C211" s="142">
        <v>6</v>
      </c>
      <c r="D211" s="142">
        <v>3</v>
      </c>
      <c r="E211" s="143" t="s">
        <v>330</v>
      </c>
      <c r="F211" s="143" t="s">
        <v>212</v>
      </c>
      <c r="G211" s="143" t="s">
        <v>281</v>
      </c>
      <c r="H211" s="142">
        <v>1</v>
      </c>
    </row>
    <row r="212" spans="1:9" x14ac:dyDescent="0.35">
      <c r="A212" s="142" t="s">
        <v>59</v>
      </c>
      <c r="B212" s="143" t="s">
        <v>926</v>
      </c>
      <c r="C212" s="142">
        <v>6</v>
      </c>
      <c r="D212" s="142">
        <v>4</v>
      </c>
      <c r="E212" s="143" t="s">
        <v>222</v>
      </c>
      <c r="F212" s="143" t="s">
        <v>1213</v>
      </c>
      <c r="G212" s="143" t="s">
        <v>813</v>
      </c>
      <c r="H212" s="142">
        <v>1</v>
      </c>
    </row>
    <row r="213" spans="1:9" x14ac:dyDescent="0.35">
      <c r="A213" s="142" t="s">
        <v>59</v>
      </c>
      <c r="B213" s="143" t="s">
        <v>926</v>
      </c>
      <c r="C213" s="142">
        <v>6</v>
      </c>
      <c r="D213" s="142">
        <v>5</v>
      </c>
      <c r="E213" s="143" t="s">
        <v>300</v>
      </c>
      <c r="F213" s="143" t="s">
        <v>809</v>
      </c>
      <c r="G213" s="143" t="s">
        <v>264</v>
      </c>
      <c r="H213" s="142">
        <v>1</v>
      </c>
    </row>
    <row r="214" spans="1:9" x14ac:dyDescent="0.35">
      <c r="A214" s="142" t="s">
        <v>59</v>
      </c>
      <c r="B214" s="143" t="s">
        <v>926</v>
      </c>
      <c r="C214" s="142">
        <v>6</v>
      </c>
      <c r="D214" s="142">
        <v>6</v>
      </c>
      <c r="E214" s="143" t="s">
        <v>1156</v>
      </c>
      <c r="F214" s="143" t="s">
        <v>1155</v>
      </c>
      <c r="G214" s="143" t="s">
        <v>221</v>
      </c>
      <c r="H214" s="142">
        <v>1</v>
      </c>
    </row>
    <row r="215" spans="1:9" x14ac:dyDescent="0.35">
      <c r="A215" s="142" t="s">
        <v>59</v>
      </c>
      <c r="B215" s="143" t="s">
        <v>926</v>
      </c>
      <c r="C215" s="142">
        <v>6</v>
      </c>
      <c r="D215" s="142">
        <v>7</v>
      </c>
      <c r="E215" s="143" t="s">
        <v>699</v>
      </c>
      <c r="F215" s="143" t="s">
        <v>700</v>
      </c>
      <c r="G215" s="143" t="s">
        <v>262</v>
      </c>
      <c r="H215" s="142">
        <v>1</v>
      </c>
    </row>
    <row r="216" spans="1:9" x14ac:dyDescent="0.35">
      <c r="A216" s="142" t="s">
        <v>59</v>
      </c>
      <c r="B216" s="143" t="s">
        <v>926</v>
      </c>
      <c r="C216" s="142">
        <v>6</v>
      </c>
      <c r="D216" s="142">
        <v>8</v>
      </c>
      <c r="E216" s="143" t="s">
        <v>141</v>
      </c>
      <c r="F216" s="143" t="s">
        <v>1223</v>
      </c>
      <c r="G216" s="143" t="s">
        <v>296</v>
      </c>
      <c r="H216" s="142">
        <v>1</v>
      </c>
    </row>
    <row r="217" spans="1:9" x14ac:dyDescent="0.35">
      <c r="A217" s="142" t="s">
        <v>59</v>
      </c>
      <c r="B217" s="143" t="s">
        <v>926</v>
      </c>
      <c r="C217" s="142">
        <v>6</v>
      </c>
      <c r="D217" s="142">
        <v>9</v>
      </c>
      <c r="E217" s="143" t="s">
        <v>238</v>
      </c>
      <c r="F217" s="143" t="s">
        <v>631</v>
      </c>
      <c r="G217" s="143" t="s">
        <v>179</v>
      </c>
      <c r="H217" s="142">
        <v>1</v>
      </c>
    </row>
    <row r="218" spans="1:9" x14ac:dyDescent="0.35">
      <c r="A218" s="142" t="s">
        <v>59</v>
      </c>
      <c r="B218" s="143" t="s">
        <v>926</v>
      </c>
      <c r="C218" s="142">
        <v>6</v>
      </c>
      <c r="D218" s="142">
        <v>10</v>
      </c>
      <c r="E218" s="143" t="s">
        <v>1021</v>
      </c>
      <c r="F218" s="143" t="s">
        <v>1020</v>
      </c>
      <c r="G218" s="143" t="s">
        <v>292</v>
      </c>
      <c r="H218" s="142">
        <v>1</v>
      </c>
    </row>
    <row r="219" spans="1:9" x14ac:dyDescent="0.35">
      <c r="A219" s="142" t="s">
        <v>59</v>
      </c>
      <c r="B219" s="143" t="s">
        <v>926</v>
      </c>
      <c r="C219" s="142">
        <v>6</v>
      </c>
      <c r="D219" s="142">
        <v>11</v>
      </c>
      <c r="E219" s="143" t="s">
        <v>381</v>
      </c>
      <c r="F219" s="143" t="s">
        <v>972</v>
      </c>
      <c r="G219" s="143" t="s">
        <v>847</v>
      </c>
      <c r="H219" s="142">
        <v>1</v>
      </c>
    </row>
    <row r="220" spans="1:9" x14ac:dyDescent="0.35">
      <c r="A220" s="142" t="s">
        <v>59</v>
      </c>
      <c r="B220" s="143" t="s">
        <v>926</v>
      </c>
      <c r="C220" s="142">
        <v>6</v>
      </c>
      <c r="D220" s="142">
        <v>12</v>
      </c>
      <c r="E220" s="143" t="s">
        <v>1209</v>
      </c>
      <c r="F220" s="143" t="s">
        <v>186</v>
      </c>
      <c r="G220" s="143" t="s">
        <v>273</v>
      </c>
      <c r="H220" s="142">
        <v>1</v>
      </c>
    </row>
    <row r="221" spans="1:9" x14ac:dyDescent="0.35">
      <c r="A221" s="142" t="s">
        <v>59</v>
      </c>
      <c r="B221" s="143" t="s">
        <v>926</v>
      </c>
      <c r="C221" s="142">
        <v>6</v>
      </c>
      <c r="D221" s="142">
        <v>13</v>
      </c>
      <c r="E221" s="143" t="s">
        <v>1196</v>
      </c>
      <c r="F221" s="143" t="s">
        <v>124</v>
      </c>
      <c r="G221" s="143" t="s">
        <v>531</v>
      </c>
      <c r="H221" s="142">
        <v>1</v>
      </c>
    </row>
    <row r="222" spans="1:9" x14ac:dyDescent="0.35">
      <c r="A222" s="142" t="s">
        <v>59</v>
      </c>
      <c r="B222" s="143" t="s">
        <v>926</v>
      </c>
      <c r="C222" s="142">
        <v>6</v>
      </c>
      <c r="D222" s="142">
        <v>14</v>
      </c>
      <c r="E222" s="143" t="s">
        <v>222</v>
      </c>
      <c r="F222" s="143" t="s">
        <v>196</v>
      </c>
      <c r="G222" s="143" t="s">
        <v>1144</v>
      </c>
      <c r="H222" s="142">
        <v>1</v>
      </c>
    </row>
    <row r="223" spans="1:9" x14ac:dyDescent="0.35">
      <c r="A223" s="142" t="s">
        <v>59</v>
      </c>
      <c r="B223" s="143" t="s">
        <v>926</v>
      </c>
      <c r="C223" s="142">
        <v>6</v>
      </c>
      <c r="D223" s="142">
        <v>15</v>
      </c>
      <c r="E223" s="143" t="s">
        <v>240</v>
      </c>
      <c r="F223" s="143" t="s">
        <v>675</v>
      </c>
      <c r="G223" s="143" t="s">
        <v>221</v>
      </c>
      <c r="H223" s="142">
        <v>1</v>
      </c>
    </row>
    <row r="224" spans="1:9" x14ac:dyDescent="0.35">
      <c r="A224" s="142" t="s">
        <v>59</v>
      </c>
      <c r="B224" s="143" t="s">
        <v>926</v>
      </c>
      <c r="C224" s="142">
        <v>6</v>
      </c>
      <c r="D224" s="142">
        <v>16</v>
      </c>
      <c r="E224" s="143" t="s">
        <v>1131</v>
      </c>
      <c r="F224" s="143" t="s">
        <v>1130</v>
      </c>
      <c r="G224" s="143" t="s">
        <v>1132</v>
      </c>
      <c r="H224" s="142">
        <v>1</v>
      </c>
    </row>
    <row r="225" spans="1:8" x14ac:dyDescent="0.35">
      <c r="A225" s="142" t="s">
        <v>59</v>
      </c>
      <c r="B225" s="143" t="s">
        <v>973</v>
      </c>
      <c r="C225" s="142">
        <v>6</v>
      </c>
      <c r="D225" s="142">
        <v>1</v>
      </c>
      <c r="E225" s="143" t="s">
        <v>164</v>
      </c>
      <c r="F225" s="143" t="s">
        <v>1316</v>
      </c>
      <c r="G225" s="143" t="s">
        <v>135</v>
      </c>
      <c r="H225" s="142">
        <v>2</v>
      </c>
    </row>
    <row r="226" spans="1:8" x14ac:dyDescent="0.35">
      <c r="A226" s="142" t="s">
        <v>59</v>
      </c>
      <c r="B226" s="143" t="s">
        <v>973</v>
      </c>
      <c r="C226" s="142">
        <v>6</v>
      </c>
      <c r="D226" s="142">
        <v>2</v>
      </c>
      <c r="E226" s="143" t="s">
        <v>193</v>
      </c>
      <c r="F226" s="143" t="s">
        <v>1022</v>
      </c>
      <c r="G226" s="143" t="s">
        <v>292</v>
      </c>
      <c r="H226" s="142">
        <v>2</v>
      </c>
    </row>
    <row r="227" spans="1:8" x14ac:dyDescent="0.35">
      <c r="A227" s="142" t="s">
        <v>59</v>
      </c>
      <c r="B227" s="143" t="s">
        <v>973</v>
      </c>
      <c r="C227" s="142">
        <v>6</v>
      </c>
      <c r="D227" s="142">
        <v>3</v>
      </c>
      <c r="E227" s="143" t="s">
        <v>197</v>
      </c>
      <c r="F227" s="143" t="s">
        <v>295</v>
      </c>
      <c r="G227" s="143" t="s">
        <v>847</v>
      </c>
      <c r="H227" s="142">
        <v>2</v>
      </c>
    </row>
    <row r="228" spans="1:8" x14ac:dyDescent="0.35">
      <c r="A228" s="142" t="s">
        <v>59</v>
      </c>
      <c r="B228" s="143" t="s">
        <v>973</v>
      </c>
      <c r="C228" s="142">
        <v>6</v>
      </c>
      <c r="D228" s="142">
        <v>4</v>
      </c>
      <c r="E228" s="143" t="s">
        <v>171</v>
      </c>
      <c r="F228" s="143" t="s">
        <v>172</v>
      </c>
      <c r="G228" s="143" t="s">
        <v>132</v>
      </c>
      <c r="H228" s="142">
        <v>2</v>
      </c>
    </row>
    <row r="229" spans="1:8" x14ac:dyDescent="0.35">
      <c r="A229" s="142" t="s">
        <v>59</v>
      </c>
      <c r="B229" s="143" t="s">
        <v>973</v>
      </c>
      <c r="C229" s="142">
        <v>6</v>
      </c>
      <c r="D229" s="142">
        <v>5</v>
      </c>
      <c r="E229" s="143" t="s">
        <v>169</v>
      </c>
      <c r="F229" s="143" t="s">
        <v>170</v>
      </c>
      <c r="G229" s="143" t="s">
        <v>524</v>
      </c>
      <c r="H229" s="142">
        <v>2</v>
      </c>
    </row>
    <row r="230" spans="1:8" x14ac:dyDescent="0.35">
      <c r="A230" s="142" t="s">
        <v>59</v>
      </c>
      <c r="B230" s="143" t="s">
        <v>973</v>
      </c>
      <c r="C230" s="142">
        <v>6</v>
      </c>
      <c r="D230" s="142">
        <v>6</v>
      </c>
      <c r="E230" s="143" t="s">
        <v>312</v>
      </c>
      <c r="F230" s="143" t="s">
        <v>794</v>
      </c>
      <c r="G230" s="143" t="s">
        <v>267</v>
      </c>
      <c r="H230" s="142">
        <v>2</v>
      </c>
    </row>
    <row r="231" spans="1:8" x14ac:dyDescent="0.35">
      <c r="A231" s="142" t="s">
        <v>59</v>
      </c>
      <c r="B231" s="143" t="s">
        <v>973</v>
      </c>
      <c r="C231" s="142">
        <v>6</v>
      </c>
      <c r="D231" s="142">
        <v>7</v>
      </c>
      <c r="E231" s="143" t="s">
        <v>162</v>
      </c>
      <c r="F231" s="143" t="s">
        <v>309</v>
      </c>
      <c r="G231" s="143" t="s">
        <v>474</v>
      </c>
      <c r="H231" s="142">
        <v>2</v>
      </c>
    </row>
    <row r="232" spans="1:8" x14ac:dyDescent="0.35">
      <c r="A232" s="142" t="s">
        <v>59</v>
      </c>
      <c r="B232" s="143" t="s">
        <v>973</v>
      </c>
      <c r="C232" s="142">
        <v>6</v>
      </c>
      <c r="D232" s="142">
        <v>8</v>
      </c>
      <c r="E232" s="143" t="s">
        <v>447</v>
      </c>
      <c r="F232" s="143" t="s">
        <v>313</v>
      </c>
      <c r="G232" s="143" t="s">
        <v>292</v>
      </c>
      <c r="H232" s="142">
        <v>2</v>
      </c>
    </row>
    <row r="233" spans="1:8" x14ac:dyDescent="0.35">
      <c r="A233" s="142" t="s">
        <v>31</v>
      </c>
      <c r="B233" s="143" t="s">
        <v>950</v>
      </c>
      <c r="C233" s="142">
        <v>6</v>
      </c>
      <c r="D233" s="142">
        <v>1</v>
      </c>
      <c r="E233" s="143" t="s">
        <v>256</v>
      </c>
      <c r="F233" s="143" t="s">
        <v>257</v>
      </c>
      <c r="G233" s="143" t="s">
        <v>143</v>
      </c>
      <c r="H233" s="142">
        <v>3</v>
      </c>
    </row>
    <row r="234" spans="1:8" x14ac:dyDescent="0.35">
      <c r="A234" s="142" t="s">
        <v>31</v>
      </c>
      <c r="B234" s="143" t="s">
        <v>950</v>
      </c>
      <c r="C234" s="142">
        <v>6</v>
      </c>
      <c r="D234" s="142">
        <v>2</v>
      </c>
      <c r="E234" s="143" t="s">
        <v>136</v>
      </c>
      <c r="F234" s="143" t="s">
        <v>660</v>
      </c>
      <c r="G234" s="143" t="s">
        <v>161</v>
      </c>
      <c r="H234" s="142">
        <v>3</v>
      </c>
    </row>
    <row r="235" spans="1:8" x14ac:dyDescent="0.35">
      <c r="A235" s="142" t="s">
        <v>31</v>
      </c>
      <c r="B235" s="143" t="s">
        <v>950</v>
      </c>
      <c r="C235" s="142">
        <v>6</v>
      </c>
      <c r="D235" s="142">
        <v>3</v>
      </c>
      <c r="E235" s="143" t="s">
        <v>1351</v>
      </c>
      <c r="F235" s="143" t="s">
        <v>1352</v>
      </c>
      <c r="G235" s="143" t="s">
        <v>559</v>
      </c>
      <c r="H235" s="142">
        <v>3</v>
      </c>
    </row>
    <row r="236" spans="1:8" x14ac:dyDescent="0.35">
      <c r="A236" s="142" t="s">
        <v>31</v>
      </c>
      <c r="B236" s="143" t="s">
        <v>950</v>
      </c>
      <c r="C236" s="142">
        <v>6</v>
      </c>
      <c r="D236" s="142">
        <v>4</v>
      </c>
      <c r="E236" s="143" t="s">
        <v>246</v>
      </c>
      <c r="F236" s="143" t="s">
        <v>722</v>
      </c>
      <c r="G236" s="143" t="s">
        <v>1107</v>
      </c>
      <c r="H236" s="142">
        <v>3</v>
      </c>
    </row>
    <row r="237" spans="1:8" x14ac:dyDescent="0.35">
      <c r="A237" s="142" t="s">
        <v>31</v>
      </c>
      <c r="B237" s="143" t="s">
        <v>950</v>
      </c>
      <c r="C237" s="142">
        <v>6</v>
      </c>
      <c r="D237" s="142">
        <v>5</v>
      </c>
      <c r="E237" s="143" t="s">
        <v>581</v>
      </c>
      <c r="F237" s="143" t="s">
        <v>329</v>
      </c>
      <c r="G237" s="143" t="s">
        <v>188</v>
      </c>
      <c r="H237" s="142">
        <v>3</v>
      </c>
    </row>
    <row r="238" spans="1:8" x14ac:dyDescent="0.35">
      <c r="A238" s="142" t="s">
        <v>31</v>
      </c>
      <c r="B238" s="143" t="s">
        <v>950</v>
      </c>
      <c r="C238" s="142">
        <v>6</v>
      </c>
      <c r="D238" s="142">
        <v>6</v>
      </c>
      <c r="E238" s="143" t="s">
        <v>293</v>
      </c>
      <c r="F238" s="143" t="s">
        <v>538</v>
      </c>
      <c r="G238" s="143" t="s">
        <v>189</v>
      </c>
      <c r="H238" s="142">
        <v>3</v>
      </c>
    </row>
    <row r="239" spans="1:8" x14ac:dyDescent="0.35">
      <c r="A239" s="142" t="s">
        <v>31</v>
      </c>
      <c r="B239" s="143" t="s">
        <v>950</v>
      </c>
      <c r="C239" s="142">
        <v>6</v>
      </c>
      <c r="D239" s="142">
        <v>7</v>
      </c>
      <c r="E239" s="143" t="s">
        <v>1368</v>
      </c>
      <c r="F239" s="143" t="s">
        <v>1369</v>
      </c>
      <c r="G239" s="143" t="s">
        <v>182</v>
      </c>
      <c r="H239" s="142">
        <v>3</v>
      </c>
    </row>
    <row r="240" spans="1:8" x14ac:dyDescent="0.35">
      <c r="A240" s="142" t="s">
        <v>31</v>
      </c>
      <c r="B240" s="143" t="s">
        <v>950</v>
      </c>
      <c r="C240" s="142">
        <v>6</v>
      </c>
      <c r="D240" s="142">
        <v>8</v>
      </c>
      <c r="E240" s="143" t="s">
        <v>134</v>
      </c>
      <c r="F240" s="143" t="s">
        <v>662</v>
      </c>
      <c r="G240" s="143" t="s">
        <v>263</v>
      </c>
      <c r="H240" s="142">
        <v>3</v>
      </c>
    </row>
    <row r="241" spans="1:8" x14ac:dyDescent="0.35">
      <c r="A241" s="142" t="s">
        <v>31</v>
      </c>
      <c r="B241" s="143" t="s">
        <v>950</v>
      </c>
      <c r="C241" s="142">
        <v>6</v>
      </c>
      <c r="D241" s="142">
        <v>9</v>
      </c>
      <c r="E241" s="143" t="s">
        <v>543</v>
      </c>
      <c r="F241" s="143" t="s">
        <v>544</v>
      </c>
      <c r="G241" s="143" t="s">
        <v>189</v>
      </c>
      <c r="H241" s="142">
        <v>3</v>
      </c>
    </row>
    <row r="242" spans="1:8" x14ac:dyDescent="0.35">
      <c r="A242" s="142" t="s">
        <v>31</v>
      </c>
      <c r="B242" s="143" t="s">
        <v>950</v>
      </c>
      <c r="C242" s="142">
        <v>6</v>
      </c>
      <c r="D242" s="142">
        <v>10</v>
      </c>
      <c r="E242" s="143" t="s">
        <v>529</v>
      </c>
      <c r="F242" s="143" t="s">
        <v>530</v>
      </c>
      <c r="G242" s="143" t="s">
        <v>531</v>
      </c>
      <c r="H242" s="142">
        <v>3</v>
      </c>
    </row>
    <row r="243" spans="1:8" x14ac:dyDescent="0.35">
      <c r="A243" s="142" t="s">
        <v>31</v>
      </c>
      <c r="B243" s="143" t="s">
        <v>950</v>
      </c>
      <c r="C243" s="142">
        <v>6</v>
      </c>
      <c r="D243" s="142">
        <v>11</v>
      </c>
      <c r="E243" s="143" t="s">
        <v>222</v>
      </c>
      <c r="F243" s="143" t="s">
        <v>527</v>
      </c>
      <c r="G243" s="143" t="s">
        <v>1136</v>
      </c>
      <c r="H243" s="142">
        <v>3</v>
      </c>
    </row>
    <row r="244" spans="1:8" x14ac:dyDescent="0.35">
      <c r="A244" s="142" t="s">
        <v>31</v>
      </c>
      <c r="B244" s="143" t="s">
        <v>950</v>
      </c>
      <c r="C244" s="142">
        <v>6</v>
      </c>
      <c r="D244" s="142">
        <v>12</v>
      </c>
      <c r="E244" s="143" t="s">
        <v>256</v>
      </c>
      <c r="F244" s="143" t="s">
        <v>721</v>
      </c>
      <c r="G244" s="143" t="s">
        <v>224</v>
      </c>
      <c r="H244" s="142">
        <v>3</v>
      </c>
    </row>
    <row r="245" spans="1:8" x14ac:dyDescent="0.35">
      <c r="A245" s="142" t="s">
        <v>39</v>
      </c>
      <c r="B245" s="143" t="s">
        <v>999</v>
      </c>
      <c r="C245" s="142">
        <v>6</v>
      </c>
      <c r="D245" s="142">
        <v>15</v>
      </c>
      <c r="E245" s="143" t="s">
        <v>623</v>
      </c>
      <c r="F245" s="143" t="s">
        <v>1339</v>
      </c>
      <c r="G245" s="143" t="s">
        <v>347</v>
      </c>
      <c r="H245" s="142">
        <v>4</v>
      </c>
    </row>
    <row r="246" spans="1:8" x14ac:dyDescent="0.35">
      <c r="A246" s="142" t="s">
        <v>39</v>
      </c>
      <c r="B246" s="143" t="s">
        <v>999</v>
      </c>
      <c r="C246" s="142">
        <v>6</v>
      </c>
      <c r="D246" s="142">
        <v>16</v>
      </c>
      <c r="E246" s="143" t="s">
        <v>598</v>
      </c>
      <c r="F246" s="143" t="s">
        <v>391</v>
      </c>
      <c r="G246" s="143" t="s">
        <v>387</v>
      </c>
      <c r="H246" s="142">
        <v>4</v>
      </c>
    </row>
    <row r="247" spans="1:8" x14ac:dyDescent="0.35">
      <c r="A247" s="142" t="s">
        <v>39</v>
      </c>
      <c r="B247" s="143" t="s">
        <v>999</v>
      </c>
      <c r="C247" s="142">
        <v>6</v>
      </c>
      <c r="D247" s="142">
        <v>17</v>
      </c>
      <c r="E247" s="143" t="s">
        <v>139</v>
      </c>
      <c r="F247" s="143" t="s">
        <v>596</v>
      </c>
      <c r="G247" s="143" t="s">
        <v>125</v>
      </c>
      <c r="H247" s="142">
        <v>4</v>
      </c>
    </row>
    <row r="248" spans="1:8" x14ac:dyDescent="0.35">
      <c r="A248" s="142" t="s">
        <v>39</v>
      </c>
      <c r="B248" s="143" t="s">
        <v>999</v>
      </c>
      <c r="C248" s="142">
        <v>6</v>
      </c>
      <c r="D248" s="142">
        <v>18</v>
      </c>
      <c r="E248" s="143" t="s">
        <v>393</v>
      </c>
      <c r="F248" s="143" t="s">
        <v>394</v>
      </c>
      <c r="G248" s="143" t="s">
        <v>357</v>
      </c>
      <c r="H248" s="142">
        <v>4</v>
      </c>
    </row>
    <row r="249" spans="1:8" x14ac:dyDescent="0.35">
      <c r="A249" s="142" t="s">
        <v>39</v>
      </c>
      <c r="B249" s="143" t="s">
        <v>999</v>
      </c>
      <c r="C249" s="142">
        <v>6</v>
      </c>
      <c r="D249" s="142">
        <v>19</v>
      </c>
      <c r="E249" s="143" t="s">
        <v>383</v>
      </c>
      <c r="F249" s="143" t="s">
        <v>622</v>
      </c>
      <c r="G249" s="143" t="s">
        <v>355</v>
      </c>
      <c r="H249" s="142">
        <v>4</v>
      </c>
    </row>
    <row r="250" spans="1:8" x14ac:dyDescent="0.35">
      <c r="A250" s="142" t="s">
        <v>39</v>
      </c>
      <c r="B250" s="143" t="s">
        <v>999</v>
      </c>
      <c r="C250" s="142">
        <v>6</v>
      </c>
      <c r="D250" s="142">
        <v>20</v>
      </c>
      <c r="E250" s="143" t="s">
        <v>300</v>
      </c>
      <c r="F250" s="143" t="s">
        <v>399</v>
      </c>
      <c r="G250" s="143" t="s">
        <v>347</v>
      </c>
      <c r="H250" s="142">
        <v>4</v>
      </c>
    </row>
    <row r="251" spans="1:8" x14ac:dyDescent="0.35">
      <c r="A251" s="142" t="s">
        <v>39</v>
      </c>
      <c r="B251" s="143" t="s">
        <v>999</v>
      </c>
      <c r="C251" s="142">
        <v>6</v>
      </c>
      <c r="D251" s="142">
        <v>21</v>
      </c>
      <c r="E251" s="143" t="s">
        <v>1058</v>
      </c>
      <c r="F251" s="143" t="s">
        <v>346</v>
      </c>
      <c r="G251" s="143" t="s">
        <v>347</v>
      </c>
      <c r="H251" s="142">
        <v>4</v>
      </c>
    </row>
    <row r="252" spans="1:8" x14ac:dyDescent="0.35">
      <c r="A252" s="142" t="s">
        <v>39</v>
      </c>
      <c r="B252" s="143" t="s">
        <v>999</v>
      </c>
      <c r="C252" s="142">
        <v>6</v>
      </c>
      <c r="D252" s="142">
        <v>22</v>
      </c>
      <c r="E252" s="143" t="s">
        <v>240</v>
      </c>
      <c r="F252" s="143" t="s">
        <v>391</v>
      </c>
      <c r="G252" s="143" t="s">
        <v>572</v>
      </c>
      <c r="H252" s="142">
        <v>4</v>
      </c>
    </row>
    <row r="253" spans="1:8" x14ac:dyDescent="0.35">
      <c r="A253" s="142" t="s">
        <v>39</v>
      </c>
      <c r="B253" s="143" t="s">
        <v>999</v>
      </c>
      <c r="C253" s="142">
        <v>6</v>
      </c>
      <c r="D253" s="142">
        <v>23</v>
      </c>
      <c r="E253" s="143" t="s">
        <v>777</v>
      </c>
      <c r="F253" s="143" t="s">
        <v>1059</v>
      </c>
      <c r="G253" s="143" t="s">
        <v>347</v>
      </c>
      <c r="H253" s="142">
        <v>4</v>
      </c>
    </row>
    <row r="254" spans="1:8" x14ac:dyDescent="0.35">
      <c r="A254" s="142" t="s">
        <v>39</v>
      </c>
      <c r="B254" s="143" t="s">
        <v>999</v>
      </c>
      <c r="C254" s="142">
        <v>6</v>
      </c>
      <c r="D254" s="142">
        <v>24</v>
      </c>
      <c r="E254" s="143" t="s">
        <v>568</v>
      </c>
      <c r="F254" s="143" t="s">
        <v>569</v>
      </c>
      <c r="G254" s="143" t="s">
        <v>570</v>
      </c>
      <c r="H254" s="142">
        <v>4</v>
      </c>
    </row>
    <row r="255" spans="1:8" x14ac:dyDescent="0.35">
      <c r="A255" s="142" t="s">
        <v>39</v>
      </c>
      <c r="B255" s="143" t="s">
        <v>999</v>
      </c>
      <c r="C255" s="142">
        <v>6</v>
      </c>
      <c r="D255" s="142">
        <v>25</v>
      </c>
      <c r="E255" s="143" t="s">
        <v>1245</v>
      </c>
      <c r="F255" s="143" t="s">
        <v>1244</v>
      </c>
      <c r="G255" s="143" t="s">
        <v>1246</v>
      </c>
      <c r="H255" s="142">
        <v>4</v>
      </c>
    </row>
    <row r="256" spans="1:8" x14ac:dyDescent="0.35">
      <c r="A256" s="142" t="s">
        <v>39</v>
      </c>
      <c r="B256" s="143" t="s">
        <v>999</v>
      </c>
      <c r="C256" s="142">
        <v>6</v>
      </c>
      <c r="D256" s="142">
        <v>26</v>
      </c>
      <c r="E256" s="143" t="s">
        <v>139</v>
      </c>
      <c r="F256" s="143" t="s">
        <v>339</v>
      </c>
      <c r="G256" s="143" t="s">
        <v>960</v>
      </c>
      <c r="H256" s="142">
        <v>4</v>
      </c>
    </row>
    <row r="257" spans="1:9" x14ac:dyDescent="0.35">
      <c r="A257" s="142" t="s">
        <v>39</v>
      </c>
      <c r="B257" s="143" t="s">
        <v>999</v>
      </c>
      <c r="C257" s="142">
        <v>6</v>
      </c>
      <c r="D257" s="142">
        <v>27</v>
      </c>
      <c r="E257" s="143" t="s">
        <v>1093</v>
      </c>
      <c r="F257" s="143" t="s">
        <v>1092</v>
      </c>
      <c r="G257" s="143" t="s">
        <v>264</v>
      </c>
      <c r="H257" s="142">
        <v>4</v>
      </c>
    </row>
    <row r="258" spans="1:9" x14ac:dyDescent="0.35">
      <c r="A258" s="142" t="s">
        <v>39</v>
      </c>
      <c r="B258" s="143" t="s">
        <v>999</v>
      </c>
      <c r="C258" s="142">
        <v>6</v>
      </c>
      <c r="D258" s="142">
        <v>28</v>
      </c>
      <c r="E258" s="143" t="s">
        <v>386</v>
      </c>
      <c r="F258" s="143" t="s">
        <v>400</v>
      </c>
      <c r="G258" s="143" t="s">
        <v>131</v>
      </c>
      <c r="H258" s="142">
        <v>4</v>
      </c>
    </row>
    <row r="259" spans="1:9" x14ac:dyDescent="0.35">
      <c r="A259" s="142" t="s">
        <v>39</v>
      </c>
      <c r="B259" s="143" t="s">
        <v>935</v>
      </c>
      <c r="C259" s="142">
        <v>6</v>
      </c>
      <c r="D259" s="142">
        <v>1</v>
      </c>
      <c r="E259" s="143" t="s">
        <v>477</v>
      </c>
      <c r="F259" s="143" t="s">
        <v>578</v>
      </c>
      <c r="G259" s="143" t="s">
        <v>355</v>
      </c>
      <c r="H259" s="142">
        <v>5</v>
      </c>
    </row>
    <row r="260" spans="1:9" x14ac:dyDescent="0.35">
      <c r="A260" s="142" t="s">
        <v>39</v>
      </c>
      <c r="B260" s="143" t="s">
        <v>935</v>
      </c>
      <c r="C260" s="142">
        <v>6</v>
      </c>
      <c r="D260" s="142">
        <v>2</v>
      </c>
      <c r="E260" s="143" t="s">
        <v>359</v>
      </c>
      <c r="F260" s="143" t="s">
        <v>362</v>
      </c>
      <c r="G260" s="143" t="s">
        <v>354</v>
      </c>
      <c r="H260" s="142">
        <v>5</v>
      </c>
    </row>
    <row r="261" spans="1:9" x14ac:dyDescent="0.35">
      <c r="A261" s="142" t="s">
        <v>39</v>
      </c>
      <c r="B261" s="143" t="s">
        <v>935</v>
      </c>
      <c r="C261" s="142">
        <v>6</v>
      </c>
      <c r="D261" s="142">
        <v>3</v>
      </c>
      <c r="E261" s="143" t="s">
        <v>371</v>
      </c>
      <c r="F261" s="143" t="s">
        <v>372</v>
      </c>
      <c r="G261" s="143" t="s">
        <v>131</v>
      </c>
      <c r="H261" s="142">
        <v>5</v>
      </c>
    </row>
    <row r="262" spans="1:9" x14ac:dyDescent="0.35">
      <c r="A262" s="142" t="s">
        <v>39</v>
      </c>
      <c r="B262" s="143" t="s">
        <v>935</v>
      </c>
      <c r="C262" s="142">
        <v>6</v>
      </c>
      <c r="D262" s="142">
        <v>4</v>
      </c>
      <c r="E262" s="143" t="s">
        <v>348</v>
      </c>
      <c r="F262" s="143" t="s">
        <v>599</v>
      </c>
      <c r="G262" s="143" t="s">
        <v>353</v>
      </c>
      <c r="H262" s="142">
        <v>5</v>
      </c>
    </row>
    <row r="263" spans="1:9" x14ac:dyDescent="0.35">
      <c r="A263" s="142" t="s">
        <v>39</v>
      </c>
      <c r="B263" s="143" t="s">
        <v>935</v>
      </c>
      <c r="C263" s="142">
        <v>6</v>
      </c>
      <c r="D263" s="142">
        <v>5</v>
      </c>
      <c r="E263" s="143" t="s">
        <v>468</v>
      </c>
      <c r="F263" s="143" t="s">
        <v>1125</v>
      </c>
      <c r="G263" s="143" t="s">
        <v>382</v>
      </c>
      <c r="H263" s="142">
        <v>5</v>
      </c>
    </row>
    <row r="264" spans="1:9" x14ac:dyDescent="0.35">
      <c r="A264" s="142" t="s">
        <v>39</v>
      </c>
      <c r="B264" s="143" t="s">
        <v>935</v>
      </c>
      <c r="C264" s="142">
        <v>6</v>
      </c>
      <c r="D264" s="142">
        <v>6</v>
      </c>
      <c r="E264" s="143" t="s">
        <v>305</v>
      </c>
      <c r="F264" s="143" t="s">
        <v>366</v>
      </c>
      <c r="G264" s="143" t="s">
        <v>365</v>
      </c>
      <c r="H264" s="142">
        <v>5</v>
      </c>
    </row>
    <row r="265" spans="1:9" x14ac:dyDescent="0.35">
      <c r="A265" s="142" t="s">
        <v>39</v>
      </c>
      <c r="B265" s="143" t="s">
        <v>935</v>
      </c>
      <c r="C265" s="142">
        <v>6</v>
      </c>
      <c r="D265" s="142">
        <v>7</v>
      </c>
      <c r="E265" s="143" t="s">
        <v>193</v>
      </c>
      <c r="F265" s="143" t="s">
        <v>963</v>
      </c>
      <c r="G265" s="143" t="s">
        <v>960</v>
      </c>
      <c r="H265" s="142">
        <v>5</v>
      </c>
    </row>
    <row r="266" spans="1:9" x14ac:dyDescent="0.35">
      <c r="A266" s="142" t="s">
        <v>39</v>
      </c>
      <c r="B266" s="143" t="s">
        <v>935</v>
      </c>
      <c r="C266" s="142">
        <v>6</v>
      </c>
      <c r="D266" s="142">
        <v>8</v>
      </c>
      <c r="E266" s="143" t="s">
        <v>369</v>
      </c>
      <c r="F266" s="143" t="s">
        <v>370</v>
      </c>
      <c r="G266" s="143" t="s">
        <v>347</v>
      </c>
      <c r="H266" s="142">
        <v>5</v>
      </c>
    </row>
    <row r="267" spans="1:9" x14ac:dyDescent="0.35">
      <c r="A267" s="142" t="s">
        <v>39</v>
      </c>
      <c r="B267" s="143" t="s">
        <v>935</v>
      </c>
      <c r="C267" s="142">
        <v>6</v>
      </c>
      <c r="D267" s="142">
        <v>9</v>
      </c>
      <c r="E267" s="143" t="s">
        <v>171</v>
      </c>
      <c r="F267" s="143" t="s">
        <v>360</v>
      </c>
      <c r="G267" s="143" t="s">
        <v>361</v>
      </c>
      <c r="H267" s="142">
        <v>5</v>
      </c>
    </row>
    <row r="268" spans="1:9" x14ac:dyDescent="0.35">
      <c r="A268" s="142" t="s">
        <v>59</v>
      </c>
      <c r="B268" s="143" t="s">
        <v>926</v>
      </c>
      <c r="C268" s="142">
        <v>7</v>
      </c>
      <c r="D268" s="142">
        <v>17</v>
      </c>
      <c r="E268" s="143" t="s">
        <v>434</v>
      </c>
      <c r="F268" s="143" t="s">
        <v>138</v>
      </c>
      <c r="G268" s="143" t="s">
        <v>221</v>
      </c>
      <c r="H268" s="142">
        <v>1</v>
      </c>
    </row>
    <row r="269" spans="1:9" x14ac:dyDescent="0.35">
      <c r="A269" s="142" t="s">
        <v>59</v>
      </c>
      <c r="B269" s="143" t="s">
        <v>926</v>
      </c>
      <c r="C269" s="142">
        <v>7</v>
      </c>
      <c r="D269" s="142">
        <v>18</v>
      </c>
      <c r="E269" s="143" t="s">
        <v>222</v>
      </c>
      <c r="F269" s="143" t="s">
        <v>721</v>
      </c>
      <c r="G269" s="143" t="s">
        <v>128</v>
      </c>
      <c r="H269" s="142">
        <v>1</v>
      </c>
    </row>
    <row r="270" spans="1:9" x14ac:dyDescent="0.35">
      <c r="A270" s="142" t="s">
        <v>59</v>
      </c>
      <c r="B270" s="143" t="s">
        <v>926</v>
      </c>
      <c r="C270" s="142">
        <v>7</v>
      </c>
      <c r="D270" s="142">
        <v>19</v>
      </c>
      <c r="E270" s="143" t="s">
        <v>237</v>
      </c>
      <c r="F270" s="143" t="s">
        <v>1357</v>
      </c>
      <c r="G270" s="143" t="s">
        <v>267</v>
      </c>
      <c r="H270" s="142">
        <v>1</v>
      </c>
    </row>
    <row r="271" spans="1:9" x14ac:dyDescent="0.35">
      <c r="A271" s="169" t="s">
        <v>59</v>
      </c>
      <c r="B271" s="170" t="s">
        <v>926</v>
      </c>
      <c r="C271" s="169">
        <v>7</v>
      </c>
      <c r="D271" s="169">
        <v>20</v>
      </c>
      <c r="E271" s="170" t="s">
        <v>258</v>
      </c>
      <c r="F271" s="170" t="s">
        <v>318</v>
      </c>
      <c r="G271" s="170" t="s">
        <v>632</v>
      </c>
      <c r="H271" s="169">
        <v>1</v>
      </c>
      <c r="I271" s="171" t="s">
        <v>1511</v>
      </c>
    </row>
    <row r="272" spans="1:9" x14ac:dyDescent="0.35">
      <c r="A272" s="169" t="s">
        <v>59</v>
      </c>
      <c r="B272" s="170" t="s">
        <v>926</v>
      </c>
      <c r="C272" s="169">
        <v>7</v>
      </c>
      <c r="D272" s="169">
        <v>20</v>
      </c>
      <c r="E272" s="170" t="s">
        <v>1127</v>
      </c>
      <c r="F272" s="170" t="s">
        <v>1126</v>
      </c>
      <c r="G272" s="170" t="s">
        <v>474</v>
      </c>
      <c r="H272" s="169">
        <v>1</v>
      </c>
      <c r="I272" s="172" t="s">
        <v>1513</v>
      </c>
    </row>
    <row r="273" spans="1:10" x14ac:dyDescent="0.35">
      <c r="A273" s="142" t="s">
        <v>59</v>
      </c>
      <c r="B273" s="143" t="s">
        <v>926</v>
      </c>
      <c r="C273" s="142">
        <v>7</v>
      </c>
      <c r="D273" s="142">
        <v>21</v>
      </c>
      <c r="E273" s="143" t="s">
        <v>647</v>
      </c>
      <c r="F273" s="143" t="s">
        <v>648</v>
      </c>
      <c r="G273" s="143" t="s">
        <v>262</v>
      </c>
      <c r="H273" s="142">
        <v>1</v>
      </c>
    </row>
    <row r="274" spans="1:10" x14ac:dyDescent="0.35">
      <c r="A274" s="142" t="s">
        <v>59</v>
      </c>
      <c r="B274" s="143" t="s">
        <v>926</v>
      </c>
      <c r="C274" s="142">
        <v>7</v>
      </c>
      <c r="D274" s="142">
        <v>22</v>
      </c>
      <c r="E274" s="143" t="s">
        <v>929</v>
      </c>
      <c r="F274" s="143" t="s">
        <v>928</v>
      </c>
      <c r="G274" s="143" t="s">
        <v>436</v>
      </c>
      <c r="H274" s="142">
        <v>1</v>
      </c>
    </row>
    <row r="275" spans="1:10" x14ac:dyDescent="0.35">
      <c r="A275" s="142" t="s">
        <v>59</v>
      </c>
      <c r="B275" s="143" t="s">
        <v>926</v>
      </c>
      <c r="C275" s="142">
        <v>7</v>
      </c>
      <c r="D275" s="142">
        <v>23</v>
      </c>
      <c r="E275" s="143" t="s">
        <v>139</v>
      </c>
      <c r="F275" s="143" t="s">
        <v>1385</v>
      </c>
      <c r="G275" s="143" t="s">
        <v>1386</v>
      </c>
      <c r="H275" s="142">
        <v>1</v>
      </c>
    </row>
    <row r="276" spans="1:10" x14ac:dyDescent="0.35">
      <c r="A276" s="142" t="s">
        <v>59</v>
      </c>
      <c r="B276" s="143" t="s">
        <v>926</v>
      </c>
      <c r="C276" s="142">
        <v>7</v>
      </c>
      <c r="D276" s="142">
        <v>24</v>
      </c>
      <c r="E276" s="143" t="s">
        <v>431</v>
      </c>
      <c r="F276" s="143" t="s">
        <v>124</v>
      </c>
      <c r="G276" s="143" t="s">
        <v>273</v>
      </c>
      <c r="H276" s="142">
        <v>1</v>
      </c>
    </row>
    <row r="277" spans="1:10" x14ac:dyDescent="0.35">
      <c r="A277" s="142" t="s">
        <v>59</v>
      </c>
      <c r="B277" s="143" t="s">
        <v>926</v>
      </c>
      <c r="C277" s="142">
        <v>7</v>
      </c>
      <c r="D277" s="142">
        <v>25</v>
      </c>
      <c r="E277" s="143" t="s">
        <v>222</v>
      </c>
      <c r="F277" s="143" t="s">
        <v>223</v>
      </c>
      <c r="G277" s="143" t="s">
        <v>1144</v>
      </c>
      <c r="H277" s="142">
        <v>1</v>
      </c>
    </row>
    <row r="278" spans="1:10" x14ac:dyDescent="0.35">
      <c r="A278" s="142" t="s">
        <v>59</v>
      </c>
      <c r="B278" s="143" t="s">
        <v>926</v>
      </c>
      <c r="C278" s="142">
        <v>7</v>
      </c>
      <c r="D278" s="142">
        <v>26</v>
      </c>
      <c r="E278" s="143" t="s">
        <v>627</v>
      </c>
      <c r="F278" s="143" t="s">
        <v>673</v>
      </c>
      <c r="G278" s="143" t="s">
        <v>546</v>
      </c>
      <c r="H278" s="142">
        <v>1</v>
      </c>
    </row>
    <row r="279" spans="1:10" x14ac:dyDescent="0.35">
      <c r="A279" s="142" t="s">
        <v>59</v>
      </c>
      <c r="B279" s="143" t="s">
        <v>926</v>
      </c>
      <c r="C279" s="142">
        <v>7</v>
      </c>
      <c r="D279" s="142">
        <v>27</v>
      </c>
      <c r="E279" s="143" t="s">
        <v>397</v>
      </c>
      <c r="F279" s="143" t="s">
        <v>626</v>
      </c>
      <c r="G279" s="143" t="s">
        <v>267</v>
      </c>
      <c r="H279" s="142">
        <v>1</v>
      </c>
    </row>
    <row r="280" spans="1:10" x14ac:dyDescent="0.35">
      <c r="A280" s="142" t="s">
        <v>59</v>
      </c>
      <c r="B280" s="143" t="s">
        <v>926</v>
      </c>
      <c r="C280" s="142">
        <v>7</v>
      </c>
      <c r="D280" s="142">
        <v>28</v>
      </c>
      <c r="E280" s="143" t="s">
        <v>139</v>
      </c>
      <c r="F280" s="143" t="s">
        <v>701</v>
      </c>
      <c r="G280" s="143" t="s">
        <v>235</v>
      </c>
      <c r="H280" s="142">
        <v>1</v>
      </c>
    </row>
    <row r="281" spans="1:10" x14ac:dyDescent="0.35">
      <c r="A281" s="142" t="s">
        <v>59</v>
      </c>
      <c r="B281" s="143" t="s">
        <v>926</v>
      </c>
      <c r="C281" s="142">
        <v>7</v>
      </c>
      <c r="D281" s="142">
        <v>29</v>
      </c>
      <c r="E281" s="143" t="s">
        <v>238</v>
      </c>
      <c r="F281" s="143" t="s">
        <v>933</v>
      </c>
      <c r="G281" s="143" t="s">
        <v>655</v>
      </c>
      <c r="H281" s="142">
        <v>1</v>
      </c>
    </row>
    <row r="282" spans="1:10" x14ac:dyDescent="0.35">
      <c r="A282" s="142" t="s">
        <v>59</v>
      </c>
      <c r="B282" s="143" t="s">
        <v>926</v>
      </c>
      <c r="C282" s="142">
        <v>7</v>
      </c>
      <c r="D282" s="142">
        <v>30</v>
      </c>
      <c r="E282" s="143" t="s">
        <v>1191</v>
      </c>
      <c r="F282" s="143" t="s">
        <v>611</v>
      </c>
      <c r="G282" s="143" t="s">
        <v>239</v>
      </c>
      <c r="H282" s="142">
        <v>1</v>
      </c>
    </row>
    <row r="283" spans="1:10" x14ac:dyDescent="0.35">
      <c r="A283" s="142" t="s">
        <v>59</v>
      </c>
      <c r="B283" s="143" t="s">
        <v>926</v>
      </c>
      <c r="C283" s="142">
        <v>7</v>
      </c>
      <c r="D283" s="142">
        <v>31</v>
      </c>
      <c r="E283" s="143" t="s">
        <v>214</v>
      </c>
      <c r="F283" s="143" t="s">
        <v>651</v>
      </c>
      <c r="G283" s="143" t="s">
        <v>239</v>
      </c>
      <c r="H283" s="142">
        <v>1</v>
      </c>
    </row>
    <row r="284" spans="1:10" x14ac:dyDescent="0.35">
      <c r="A284" s="142" t="s">
        <v>59</v>
      </c>
      <c r="B284" s="143" t="s">
        <v>926</v>
      </c>
      <c r="C284" s="142">
        <v>7</v>
      </c>
      <c r="D284" s="142">
        <v>32</v>
      </c>
      <c r="E284" s="143" t="s">
        <v>1388</v>
      </c>
      <c r="F284" s="143" t="s">
        <v>1389</v>
      </c>
      <c r="G284" s="143" t="s">
        <v>221</v>
      </c>
      <c r="H284" s="142">
        <v>1</v>
      </c>
    </row>
    <row r="285" spans="1:10" x14ac:dyDescent="0.35">
      <c r="A285" s="142" t="s">
        <v>59</v>
      </c>
      <c r="B285" s="143" t="s">
        <v>973</v>
      </c>
      <c r="C285" s="142">
        <v>7</v>
      </c>
      <c r="D285" s="142">
        <v>9</v>
      </c>
      <c r="E285" s="143" t="s">
        <v>129</v>
      </c>
      <c r="F285" s="143" t="s">
        <v>1098</v>
      </c>
      <c r="G285" s="143" t="s">
        <v>264</v>
      </c>
      <c r="H285" s="142">
        <v>2</v>
      </c>
    </row>
    <row r="286" spans="1:10" x14ac:dyDescent="0.35">
      <c r="A286" s="142" t="s">
        <v>59</v>
      </c>
      <c r="B286" s="143" t="s">
        <v>973</v>
      </c>
      <c r="C286" s="142">
        <v>7</v>
      </c>
      <c r="D286" s="142">
        <v>10</v>
      </c>
      <c r="E286" s="143" t="s">
        <v>613</v>
      </c>
      <c r="F286" s="143" t="s">
        <v>614</v>
      </c>
      <c r="G286" s="143" t="s">
        <v>270</v>
      </c>
      <c r="H286" s="142">
        <v>2</v>
      </c>
    </row>
    <row r="287" spans="1:10" x14ac:dyDescent="0.35">
      <c r="A287" s="167" t="s">
        <v>59</v>
      </c>
      <c r="B287" s="168" t="s">
        <v>973</v>
      </c>
      <c r="C287" s="167">
        <v>7</v>
      </c>
      <c r="D287" s="167">
        <v>11</v>
      </c>
      <c r="E287" s="168" t="s">
        <v>477</v>
      </c>
      <c r="F287" s="168" t="s">
        <v>1006</v>
      </c>
      <c r="G287" s="168" t="s">
        <v>1007</v>
      </c>
      <c r="H287" s="167">
        <v>2</v>
      </c>
      <c r="I287" s="171" t="s">
        <v>1512</v>
      </c>
      <c r="J287" s="173"/>
    </row>
    <row r="288" spans="1:10" x14ac:dyDescent="0.35">
      <c r="A288" s="142" t="s">
        <v>59</v>
      </c>
      <c r="B288" s="143" t="s">
        <v>973</v>
      </c>
      <c r="C288" s="142">
        <v>7</v>
      </c>
      <c r="D288" s="142">
        <v>12</v>
      </c>
      <c r="E288" s="143" t="s">
        <v>217</v>
      </c>
      <c r="F288" s="143" t="s">
        <v>589</v>
      </c>
      <c r="G288" s="143" t="s">
        <v>474</v>
      </c>
      <c r="H288" s="142">
        <v>2</v>
      </c>
    </row>
    <row r="289" spans="1:8" x14ac:dyDescent="0.35">
      <c r="A289" s="142" t="s">
        <v>59</v>
      </c>
      <c r="B289" s="143" t="s">
        <v>973</v>
      </c>
      <c r="C289" s="142">
        <v>7</v>
      </c>
      <c r="D289" s="142">
        <v>13</v>
      </c>
      <c r="E289" s="143" t="s">
        <v>657</v>
      </c>
      <c r="F289" s="143" t="s">
        <v>658</v>
      </c>
      <c r="G289" s="143" t="s">
        <v>143</v>
      </c>
      <c r="H289" s="142">
        <v>2</v>
      </c>
    </row>
    <row r="290" spans="1:8" x14ac:dyDescent="0.35">
      <c r="A290" s="142" t="s">
        <v>59</v>
      </c>
      <c r="B290" s="143" t="s">
        <v>973</v>
      </c>
      <c r="C290" s="142">
        <v>7</v>
      </c>
      <c r="D290" s="142">
        <v>14</v>
      </c>
      <c r="E290" s="143" t="s">
        <v>217</v>
      </c>
      <c r="F290" s="143" t="s">
        <v>1381</v>
      </c>
      <c r="G290" s="143" t="s">
        <v>1382</v>
      </c>
      <c r="H290" s="142">
        <v>2</v>
      </c>
    </row>
    <row r="291" spans="1:8" x14ac:dyDescent="0.35">
      <c r="A291" s="142" t="s">
        <v>59</v>
      </c>
      <c r="B291" s="143" t="s">
        <v>973</v>
      </c>
      <c r="C291" s="142">
        <v>7</v>
      </c>
      <c r="D291" s="142">
        <v>15</v>
      </c>
      <c r="E291" s="143" t="s">
        <v>488</v>
      </c>
      <c r="F291" s="143" t="s">
        <v>849</v>
      </c>
      <c r="G291" s="143" t="s">
        <v>149</v>
      </c>
      <c r="H291" s="142">
        <v>2</v>
      </c>
    </row>
    <row r="292" spans="1:8" x14ac:dyDescent="0.35">
      <c r="A292" s="142" t="s">
        <v>59</v>
      </c>
      <c r="B292" s="143" t="s">
        <v>973</v>
      </c>
      <c r="C292" s="142">
        <v>7</v>
      </c>
      <c r="D292" s="142">
        <v>16</v>
      </c>
      <c r="E292" s="143" t="s">
        <v>171</v>
      </c>
      <c r="F292" s="143" t="s">
        <v>1189</v>
      </c>
      <c r="G292" s="143" t="s">
        <v>1188</v>
      </c>
      <c r="H292" s="142">
        <v>2</v>
      </c>
    </row>
    <row r="293" spans="1:8" x14ac:dyDescent="0.35">
      <c r="A293" s="142" t="s">
        <v>59</v>
      </c>
      <c r="B293" s="143" t="s">
        <v>973</v>
      </c>
      <c r="C293" s="142">
        <v>7</v>
      </c>
      <c r="D293" s="142">
        <v>17</v>
      </c>
      <c r="E293" s="143" t="s">
        <v>276</v>
      </c>
      <c r="F293" s="143" t="s">
        <v>652</v>
      </c>
      <c r="G293" s="143" t="s">
        <v>128</v>
      </c>
      <c r="H293" s="142">
        <v>2</v>
      </c>
    </row>
    <row r="294" spans="1:8" x14ac:dyDescent="0.35">
      <c r="A294" s="142" t="s">
        <v>31</v>
      </c>
      <c r="B294" s="143" t="s">
        <v>950</v>
      </c>
      <c r="C294" s="142">
        <v>7</v>
      </c>
      <c r="D294" s="142">
        <v>13</v>
      </c>
      <c r="E294" s="143" t="s">
        <v>909</v>
      </c>
      <c r="F294" s="143" t="s">
        <v>1109</v>
      </c>
      <c r="G294" s="143" t="s">
        <v>1107</v>
      </c>
      <c r="H294" s="142">
        <v>3</v>
      </c>
    </row>
    <row r="295" spans="1:8" x14ac:dyDescent="0.35">
      <c r="A295" s="142" t="s">
        <v>31</v>
      </c>
      <c r="B295" s="143" t="s">
        <v>950</v>
      </c>
      <c r="C295" s="142">
        <v>7</v>
      </c>
      <c r="D295" s="142">
        <v>14</v>
      </c>
      <c r="E295" s="143" t="s">
        <v>663</v>
      </c>
      <c r="F295" s="143" t="s">
        <v>664</v>
      </c>
      <c r="G295" s="143" t="s">
        <v>537</v>
      </c>
      <c r="H295" s="142">
        <v>3</v>
      </c>
    </row>
    <row r="296" spans="1:8" x14ac:dyDescent="0.35">
      <c r="A296" s="142" t="s">
        <v>31</v>
      </c>
      <c r="B296" s="143" t="s">
        <v>950</v>
      </c>
      <c r="C296" s="142">
        <v>7</v>
      </c>
      <c r="D296" s="142">
        <v>15</v>
      </c>
      <c r="E296" s="143" t="s">
        <v>340</v>
      </c>
      <c r="F296" s="143" t="s">
        <v>341</v>
      </c>
      <c r="G296" s="143" t="s">
        <v>221</v>
      </c>
      <c r="H296" s="142">
        <v>3</v>
      </c>
    </row>
    <row r="297" spans="1:8" x14ac:dyDescent="0.35">
      <c r="A297" s="142" t="s">
        <v>31</v>
      </c>
      <c r="B297" s="143" t="s">
        <v>950</v>
      </c>
      <c r="C297" s="142">
        <v>7</v>
      </c>
      <c r="D297" s="142">
        <v>16</v>
      </c>
      <c r="E297" s="143" t="s">
        <v>638</v>
      </c>
      <c r="F297" s="143" t="s">
        <v>639</v>
      </c>
      <c r="G297" s="143" t="s">
        <v>143</v>
      </c>
      <c r="H297" s="142">
        <v>3</v>
      </c>
    </row>
    <row r="298" spans="1:8" x14ac:dyDescent="0.35">
      <c r="A298" s="142" t="s">
        <v>31</v>
      </c>
      <c r="B298" s="143" t="s">
        <v>950</v>
      </c>
      <c r="C298" s="142">
        <v>7</v>
      </c>
      <c r="D298" s="142">
        <v>17</v>
      </c>
      <c r="E298" s="143" t="s">
        <v>229</v>
      </c>
      <c r="F298" s="143" t="s">
        <v>949</v>
      </c>
      <c r="G298" s="143" t="s">
        <v>938</v>
      </c>
      <c r="H298" s="142">
        <v>3</v>
      </c>
    </row>
    <row r="299" spans="1:8" x14ac:dyDescent="0.35">
      <c r="A299" s="142" t="s">
        <v>31</v>
      </c>
      <c r="B299" s="143" t="s">
        <v>950</v>
      </c>
      <c r="C299" s="142">
        <v>7</v>
      </c>
      <c r="D299" s="142">
        <v>18</v>
      </c>
      <c r="E299" s="143" t="s">
        <v>141</v>
      </c>
      <c r="F299" s="143" t="s">
        <v>337</v>
      </c>
      <c r="G299" s="143" t="s">
        <v>357</v>
      </c>
      <c r="H299" s="142">
        <v>3</v>
      </c>
    </row>
    <row r="300" spans="1:8" x14ac:dyDescent="0.35">
      <c r="A300" s="142" t="s">
        <v>31</v>
      </c>
      <c r="B300" s="143" t="s">
        <v>950</v>
      </c>
      <c r="C300" s="142">
        <v>7</v>
      </c>
      <c r="D300" s="142">
        <v>19</v>
      </c>
      <c r="E300" s="143" t="s">
        <v>535</v>
      </c>
      <c r="F300" s="143" t="s">
        <v>536</v>
      </c>
      <c r="G300" s="143" t="s">
        <v>537</v>
      </c>
      <c r="H300" s="142">
        <v>3</v>
      </c>
    </row>
    <row r="301" spans="1:8" x14ac:dyDescent="0.35">
      <c r="A301" s="142" t="s">
        <v>31</v>
      </c>
      <c r="B301" s="143" t="s">
        <v>950</v>
      </c>
      <c r="C301" s="142">
        <v>7</v>
      </c>
      <c r="D301" s="142">
        <v>20</v>
      </c>
      <c r="E301" s="143" t="s">
        <v>627</v>
      </c>
      <c r="F301" s="143" t="s">
        <v>724</v>
      </c>
      <c r="G301" s="143" t="s">
        <v>224</v>
      </c>
      <c r="H301" s="142">
        <v>3</v>
      </c>
    </row>
    <row r="302" spans="1:8" x14ac:dyDescent="0.35">
      <c r="A302" s="142" t="s">
        <v>31</v>
      </c>
      <c r="B302" s="143" t="s">
        <v>950</v>
      </c>
      <c r="C302" s="142">
        <v>7</v>
      </c>
      <c r="D302" s="142">
        <v>21</v>
      </c>
      <c r="E302" s="143" t="s">
        <v>385</v>
      </c>
      <c r="F302" s="143" t="s">
        <v>1163</v>
      </c>
      <c r="G302" s="143" t="s">
        <v>357</v>
      </c>
      <c r="H302" s="142">
        <v>3</v>
      </c>
    </row>
    <row r="303" spans="1:8" x14ac:dyDescent="0.35">
      <c r="A303" s="142" t="s">
        <v>31</v>
      </c>
      <c r="B303" s="143" t="s">
        <v>950</v>
      </c>
      <c r="C303" s="142">
        <v>7</v>
      </c>
      <c r="D303" s="142">
        <v>22</v>
      </c>
      <c r="E303" s="143" t="s">
        <v>141</v>
      </c>
      <c r="F303" s="143" t="s">
        <v>523</v>
      </c>
      <c r="G303" s="143" t="s">
        <v>524</v>
      </c>
      <c r="H303" s="142">
        <v>3</v>
      </c>
    </row>
    <row r="304" spans="1:8" x14ac:dyDescent="0.35">
      <c r="A304" s="142" t="s">
        <v>31</v>
      </c>
      <c r="B304" s="143" t="s">
        <v>950</v>
      </c>
      <c r="C304" s="142">
        <v>7</v>
      </c>
      <c r="D304" s="142">
        <v>23</v>
      </c>
      <c r="E304" s="143" t="s">
        <v>238</v>
      </c>
      <c r="F304" s="143" t="s">
        <v>665</v>
      </c>
      <c r="G304" s="143" t="s">
        <v>531</v>
      </c>
      <c r="H304" s="142">
        <v>3</v>
      </c>
    </row>
    <row r="305" spans="1:8" x14ac:dyDescent="0.35">
      <c r="A305" s="142" t="s">
        <v>31</v>
      </c>
      <c r="B305" s="143" t="s">
        <v>950</v>
      </c>
      <c r="C305" s="142">
        <v>7</v>
      </c>
      <c r="D305" s="142">
        <v>24</v>
      </c>
      <c r="E305" s="143" t="s">
        <v>1200</v>
      </c>
      <c r="F305" s="143" t="s">
        <v>251</v>
      </c>
      <c r="G305" s="143" t="s">
        <v>531</v>
      </c>
      <c r="H305" s="142">
        <v>3</v>
      </c>
    </row>
    <row r="306" spans="1:8" x14ac:dyDescent="0.35">
      <c r="A306" s="142" t="s">
        <v>39</v>
      </c>
      <c r="B306" s="143" t="s">
        <v>999</v>
      </c>
      <c r="C306" s="142">
        <v>7</v>
      </c>
      <c r="D306" s="142">
        <v>29</v>
      </c>
      <c r="E306" s="143" t="s">
        <v>397</v>
      </c>
      <c r="F306" s="143" t="s">
        <v>398</v>
      </c>
      <c r="G306" s="143" t="s">
        <v>264</v>
      </c>
      <c r="H306" s="142">
        <v>4</v>
      </c>
    </row>
    <row r="307" spans="1:8" x14ac:dyDescent="0.35">
      <c r="A307" s="142" t="s">
        <v>39</v>
      </c>
      <c r="B307" s="143" t="s">
        <v>999</v>
      </c>
      <c r="C307" s="142">
        <v>7</v>
      </c>
      <c r="D307" s="142">
        <v>30</v>
      </c>
      <c r="E307" s="143" t="s">
        <v>250</v>
      </c>
      <c r="F307" s="143" t="s">
        <v>1346</v>
      </c>
      <c r="G307" s="143" t="s">
        <v>125</v>
      </c>
      <c r="H307" s="142">
        <v>4</v>
      </c>
    </row>
    <row r="308" spans="1:8" x14ac:dyDescent="0.35">
      <c r="A308" s="142" t="s">
        <v>39</v>
      </c>
      <c r="B308" s="143" t="s">
        <v>999</v>
      </c>
      <c r="C308" s="142">
        <v>7</v>
      </c>
      <c r="D308" s="142">
        <v>31</v>
      </c>
      <c r="E308" s="143" t="s">
        <v>595</v>
      </c>
      <c r="F308" s="143" t="s">
        <v>1089</v>
      </c>
      <c r="G308" s="143" t="s">
        <v>264</v>
      </c>
      <c r="H308" s="142">
        <v>4</v>
      </c>
    </row>
    <row r="309" spans="1:8" x14ac:dyDescent="0.35">
      <c r="A309" s="142" t="s">
        <v>39</v>
      </c>
      <c r="B309" s="143" t="s">
        <v>999</v>
      </c>
      <c r="C309" s="142">
        <v>7</v>
      </c>
      <c r="D309" s="142">
        <v>32</v>
      </c>
      <c r="E309" s="143" t="s">
        <v>241</v>
      </c>
      <c r="F309" s="143" t="s">
        <v>124</v>
      </c>
      <c r="G309" s="143" t="s">
        <v>572</v>
      </c>
      <c r="H309" s="142">
        <v>4</v>
      </c>
    </row>
    <row r="310" spans="1:8" x14ac:dyDescent="0.35">
      <c r="A310" s="142" t="s">
        <v>39</v>
      </c>
      <c r="B310" s="143" t="s">
        <v>999</v>
      </c>
      <c r="C310" s="142">
        <v>7</v>
      </c>
      <c r="D310" s="142">
        <v>33</v>
      </c>
      <c r="E310" s="143" t="s">
        <v>1181</v>
      </c>
      <c r="F310" s="143" t="s">
        <v>1180</v>
      </c>
      <c r="G310" s="143" t="s">
        <v>572</v>
      </c>
      <c r="H310" s="142">
        <v>4</v>
      </c>
    </row>
    <row r="311" spans="1:8" x14ac:dyDescent="0.35">
      <c r="A311" s="142" t="s">
        <v>39</v>
      </c>
      <c r="B311" s="143" t="s">
        <v>999</v>
      </c>
      <c r="C311" s="142">
        <v>7</v>
      </c>
      <c r="D311" s="142">
        <v>34</v>
      </c>
      <c r="E311" s="143" t="s">
        <v>256</v>
      </c>
      <c r="F311" s="143" t="s">
        <v>1358</v>
      </c>
      <c r="G311" s="143" t="s">
        <v>1359</v>
      </c>
      <c r="H311" s="142">
        <v>4</v>
      </c>
    </row>
    <row r="312" spans="1:8" x14ac:dyDescent="0.35">
      <c r="A312" s="142" t="s">
        <v>39</v>
      </c>
      <c r="B312" s="143" t="s">
        <v>999</v>
      </c>
      <c r="C312" s="142">
        <v>7</v>
      </c>
      <c r="D312" s="142">
        <v>35</v>
      </c>
      <c r="E312" s="143" t="s">
        <v>667</v>
      </c>
      <c r="F312" s="143" t="s">
        <v>390</v>
      </c>
      <c r="G312" s="143" t="s">
        <v>572</v>
      </c>
      <c r="H312" s="142">
        <v>4</v>
      </c>
    </row>
    <row r="313" spans="1:8" x14ac:dyDescent="0.35">
      <c r="A313" s="142" t="s">
        <v>39</v>
      </c>
      <c r="B313" s="143" t="s">
        <v>999</v>
      </c>
      <c r="C313" s="142">
        <v>7</v>
      </c>
      <c r="D313" s="142">
        <v>36</v>
      </c>
      <c r="E313" s="143" t="s">
        <v>1160</v>
      </c>
      <c r="F313" s="143" t="s">
        <v>1216</v>
      </c>
      <c r="G313" s="143" t="s">
        <v>446</v>
      </c>
      <c r="H313" s="142">
        <v>4</v>
      </c>
    </row>
    <row r="314" spans="1:8" x14ac:dyDescent="0.35">
      <c r="A314" s="142" t="s">
        <v>39</v>
      </c>
      <c r="B314" s="143" t="s">
        <v>999</v>
      </c>
      <c r="C314" s="142">
        <v>7</v>
      </c>
      <c r="D314" s="142">
        <v>37</v>
      </c>
      <c r="E314" s="143" t="s">
        <v>249</v>
      </c>
      <c r="F314" s="143" t="s">
        <v>785</v>
      </c>
      <c r="G314" s="143" t="s">
        <v>387</v>
      </c>
      <c r="H314" s="142">
        <v>4</v>
      </c>
    </row>
    <row r="315" spans="1:8" x14ac:dyDescent="0.35">
      <c r="A315" s="142" t="s">
        <v>39</v>
      </c>
      <c r="B315" s="143" t="s">
        <v>999</v>
      </c>
      <c r="C315" s="142">
        <v>7</v>
      </c>
      <c r="D315" s="142">
        <v>38</v>
      </c>
      <c r="E315" s="143" t="s">
        <v>215</v>
      </c>
      <c r="F315" s="143" t="s">
        <v>1215</v>
      </c>
      <c r="G315" s="143" t="s">
        <v>446</v>
      </c>
      <c r="H315" s="142">
        <v>4</v>
      </c>
    </row>
    <row r="316" spans="1:8" x14ac:dyDescent="0.35">
      <c r="A316" s="142" t="s">
        <v>39</v>
      </c>
      <c r="B316" s="143" t="s">
        <v>999</v>
      </c>
      <c r="C316" s="142">
        <v>7</v>
      </c>
      <c r="D316" s="142">
        <v>39</v>
      </c>
      <c r="E316" s="143" t="s">
        <v>1091</v>
      </c>
      <c r="F316" s="143" t="s">
        <v>1090</v>
      </c>
      <c r="G316" s="143" t="s">
        <v>264</v>
      </c>
      <c r="H316" s="142">
        <v>4</v>
      </c>
    </row>
    <row r="317" spans="1:8" x14ac:dyDescent="0.35">
      <c r="A317" s="142" t="s">
        <v>39</v>
      </c>
      <c r="B317" s="143" t="s">
        <v>999</v>
      </c>
      <c r="C317" s="142">
        <v>7</v>
      </c>
      <c r="D317" s="142">
        <v>40</v>
      </c>
      <c r="E317" s="143" t="s">
        <v>396</v>
      </c>
      <c r="F317" s="143" t="s">
        <v>169</v>
      </c>
      <c r="G317" s="143" t="s">
        <v>388</v>
      </c>
      <c r="H317" s="142">
        <v>4</v>
      </c>
    </row>
    <row r="318" spans="1:8" x14ac:dyDescent="0.35">
      <c r="A318" s="142" t="s">
        <v>39</v>
      </c>
      <c r="B318" s="143" t="s">
        <v>999</v>
      </c>
      <c r="C318" s="142">
        <v>7</v>
      </c>
      <c r="D318" s="142">
        <v>41</v>
      </c>
      <c r="E318" s="143" t="s">
        <v>300</v>
      </c>
      <c r="F318" s="143" t="s">
        <v>1217</v>
      </c>
      <c r="G318" s="143" t="s">
        <v>446</v>
      </c>
      <c r="H318" s="142">
        <v>4</v>
      </c>
    </row>
    <row r="319" spans="1:8" x14ac:dyDescent="0.35">
      <c r="A319" s="142" t="s">
        <v>39</v>
      </c>
      <c r="B319" s="143" t="s">
        <v>999</v>
      </c>
      <c r="C319" s="142">
        <v>7</v>
      </c>
      <c r="D319" s="142">
        <v>42</v>
      </c>
      <c r="E319" s="143" t="s">
        <v>641</v>
      </c>
      <c r="F319" s="143" t="s">
        <v>328</v>
      </c>
      <c r="G319" s="143" t="s">
        <v>867</v>
      </c>
      <c r="H319" s="142">
        <v>4</v>
      </c>
    </row>
    <row r="320" spans="1:8" x14ac:dyDescent="0.35">
      <c r="A320" s="142" t="s">
        <v>39</v>
      </c>
      <c r="B320" s="143" t="s">
        <v>999</v>
      </c>
      <c r="C320" s="142">
        <v>7</v>
      </c>
      <c r="D320" s="142">
        <v>43</v>
      </c>
      <c r="E320" s="143" t="s">
        <v>1457</v>
      </c>
      <c r="F320" s="143" t="s">
        <v>1458</v>
      </c>
      <c r="G320" s="143" t="s">
        <v>1455</v>
      </c>
      <c r="H320" s="142">
        <v>4</v>
      </c>
    </row>
    <row r="321" spans="1:9" x14ac:dyDescent="0.35">
      <c r="A321" s="142" t="s">
        <v>39</v>
      </c>
      <c r="B321" s="143" t="s">
        <v>935</v>
      </c>
      <c r="C321" s="142">
        <v>7</v>
      </c>
      <c r="D321" s="142">
        <v>10</v>
      </c>
      <c r="E321" s="143" t="s">
        <v>129</v>
      </c>
      <c r="F321" s="143" t="s">
        <v>443</v>
      </c>
      <c r="G321" s="143" t="s">
        <v>264</v>
      </c>
      <c r="H321" s="142">
        <v>5</v>
      </c>
    </row>
    <row r="322" spans="1:9" x14ac:dyDescent="0.35">
      <c r="A322" s="142" t="s">
        <v>39</v>
      </c>
      <c r="B322" s="143" t="s">
        <v>935</v>
      </c>
      <c r="C322" s="142">
        <v>7</v>
      </c>
      <c r="D322" s="142">
        <v>11</v>
      </c>
      <c r="E322" s="143" t="s">
        <v>274</v>
      </c>
      <c r="F322" s="143" t="s">
        <v>554</v>
      </c>
      <c r="G322" s="143" t="s">
        <v>143</v>
      </c>
      <c r="H322" s="142">
        <v>5</v>
      </c>
    </row>
    <row r="323" spans="1:9" x14ac:dyDescent="0.35">
      <c r="A323" s="142" t="s">
        <v>39</v>
      </c>
      <c r="B323" s="143" t="s">
        <v>935</v>
      </c>
      <c r="C323" s="142">
        <v>7</v>
      </c>
      <c r="D323" s="142">
        <v>12</v>
      </c>
      <c r="E323" s="143" t="s">
        <v>367</v>
      </c>
      <c r="F323" s="143" t="s">
        <v>368</v>
      </c>
      <c r="G323" s="143" t="s">
        <v>264</v>
      </c>
      <c r="H323" s="142">
        <v>5</v>
      </c>
    </row>
    <row r="324" spans="1:9" x14ac:dyDescent="0.35">
      <c r="A324" s="142" t="s">
        <v>39</v>
      </c>
      <c r="B324" s="143" t="s">
        <v>935</v>
      </c>
      <c r="C324" s="142">
        <v>7</v>
      </c>
      <c r="D324" s="142">
        <v>13</v>
      </c>
      <c r="E324" s="143" t="s">
        <v>605</v>
      </c>
      <c r="F324" s="143" t="s">
        <v>606</v>
      </c>
      <c r="G324" s="143" t="s">
        <v>355</v>
      </c>
      <c r="H324" s="142">
        <v>5</v>
      </c>
    </row>
    <row r="325" spans="1:9" x14ac:dyDescent="0.35">
      <c r="A325" s="142" t="s">
        <v>39</v>
      </c>
      <c r="B325" s="143" t="s">
        <v>935</v>
      </c>
      <c r="C325" s="142">
        <v>7</v>
      </c>
      <c r="D325" s="142">
        <v>14</v>
      </c>
      <c r="E325" s="143" t="s">
        <v>198</v>
      </c>
      <c r="F325" s="143" t="s">
        <v>494</v>
      </c>
      <c r="G325" s="143" t="s">
        <v>189</v>
      </c>
      <c r="H325" s="142">
        <v>5</v>
      </c>
    </row>
    <row r="326" spans="1:9" x14ac:dyDescent="0.35">
      <c r="A326" s="142" t="s">
        <v>39</v>
      </c>
      <c r="B326" s="143" t="s">
        <v>935</v>
      </c>
      <c r="C326" s="142">
        <v>7</v>
      </c>
      <c r="D326" s="142">
        <v>15</v>
      </c>
      <c r="E326" s="143" t="s">
        <v>150</v>
      </c>
      <c r="F326" s="143" t="s">
        <v>1189</v>
      </c>
      <c r="G326" s="143" t="s">
        <v>1315</v>
      </c>
      <c r="H326" s="142">
        <v>5</v>
      </c>
    </row>
    <row r="327" spans="1:9" x14ac:dyDescent="0.35">
      <c r="A327" s="142" t="s">
        <v>39</v>
      </c>
      <c r="B327" s="143" t="s">
        <v>935</v>
      </c>
      <c r="C327" s="142">
        <v>7</v>
      </c>
      <c r="D327" s="142">
        <v>16</v>
      </c>
      <c r="E327" s="143" t="s">
        <v>144</v>
      </c>
      <c r="F327" s="143" t="s">
        <v>376</v>
      </c>
      <c r="G327" s="143" t="s">
        <v>352</v>
      </c>
      <c r="H327" s="142">
        <v>5</v>
      </c>
    </row>
    <row r="328" spans="1:9" x14ac:dyDescent="0.35">
      <c r="A328" s="142" t="s">
        <v>39</v>
      </c>
      <c r="B328" s="143" t="s">
        <v>935</v>
      </c>
      <c r="C328" s="142">
        <v>7</v>
      </c>
      <c r="D328" s="142">
        <v>17</v>
      </c>
      <c r="E328" s="143" t="s">
        <v>348</v>
      </c>
      <c r="F328" s="143" t="s">
        <v>374</v>
      </c>
      <c r="G328" s="143" t="s">
        <v>867</v>
      </c>
      <c r="H328" s="142">
        <v>5</v>
      </c>
    </row>
    <row r="329" spans="1:9" x14ac:dyDescent="0.35">
      <c r="A329" s="142" t="s">
        <v>39</v>
      </c>
      <c r="B329" s="143" t="s">
        <v>935</v>
      </c>
      <c r="C329" s="142">
        <v>7</v>
      </c>
      <c r="D329" s="142">
        <v>18</v>
      </c>
      <c r="E329" s="143" t="s">
        <v>377</v>
      </c>
      <c r="F329" s="143" t="s">
        <v>378</v>
      </c>
      <c r="G329" s="143" t="s">
        <v>352</v>
      </c>
      <c r="H329" s="142">
        <v>5</v>
      </c>
    </row>
    <row r="330" spans="1:9" x14ac:dyDescent="0.35">
      <c r="A330" s="142" t="s">
        <v>39</v>
      </c>
      <c r="B330" s="143" t="s">
        <v>935</v>
      </c>
      <c r="C330" s="142">
        <v>7</v>
      </c>
      <c r="D330" s="142">
        <v>19</v>
      </c>
      <c r="E330" s="143" t="s">
        <v>305</v>
      </c>
      <c r="F330" s="143" t="s">
        <v>1488</v>
      </c>
      <c r="G330" s="143" t="s">
        <v>1467</v>
      </c>
      <c r="H330" s="142">
        <v>5</v>
      </c>
    </row>
    <row r="331" spans="1:9" x14ac:dyDescent="0.35">
      <c r="A331" s="142" t="s">
        <v>39</v>
      </c>
      <c r="B331" s="143" t="s">
        <v>935</v>
      </c>
      <c r="C331" s="142">
        <v>7</v>
      </c>
      <c r="D331" s="142">
        <v>20</v>
      </c>
      <c r="E331" s="143" t="s">
        <v>1502</v>
      </c>
      <c r="F331" s="143" t="s">
        <v>1503</v>
      </c>
      <c r="G331" s="143" t="s">
        <v>1504</v>
      </c>
      <c r="H331" s="142">
        <v>5</v>
      </c>
    </row>
    <row r="332" spans="1:9" x14ac:dyDescent="0.35">
      <c r="A332" s="142" t="s">
        <v>59</v>
      </c>
      <c r="B332" s="143" t="s">
        <v>926</v>
      </c>
      <c r="C332" s="142">
        <v>8</v>
      </c>
      <c r="D332" s="142">
        <v>33</v>
      </c>
      <c r="E332" s="143" t="s">
        <v>830</v>
      </c>
      <c r="F332" s="143" t="s">
        <v>220</v>
      </c>
      <c r="G332" s="143" t="s">
        <v>221</v>
      </c>
      <c r="H332" s="142">
        <v>1</v>
      </c>
    </row>
    <row r="333" spans="1:9" x14ac:dyDescent="0.35">
      <c r="A333" s="142" t="s">
        <v>59</v>
      </c>
      <c r="B333" s="143" t="s">
        <v>926</v>
      </c>
      <c r="C333" s="142">
        <v>8</v>
      </c>
      <c r="D333" s="142">
        <v>34</v>
      </c>
      <c r="E333" s="143" t="s">
        <v>293</v>
      </c>
      <c r="F333" s="143" t="s">
        <v>328</v>
      </c>
      <c r="G333" s="143" t="s">
        <v>291</v>
      </c>
      <c r="H333" s="142">
        <v>1</v>
      </c>
    </row>
    <row r="334" spans="1:9" x14ac:dyDescent="0.35">
      <c r="A334" s="142" t="s">
        <v>59</v>
      </c>
      <c r="B334" s="143" t="s">
        <v>926</v>
      </c>
      <c r="C334" s="142">
        <v>8</v>
      </c>
      <c r="D334" s="142">
        <v>35</v>
      </c>
      <c r="E334" s="143" t="s">
        <v>925</v>
      </c>
      <c r="F334" s="143" t="s">
        <v>924</v>
      </c>
      <c r="G334" s="143" t="s">
        <v>436</v>
      </c>
      <c r="H334" s="142">
        <v>1</v>
      </c>
    </row>
    <row r="335" spans="1:9" x14ac:dyDescent="0.35">
      <c r="A335" s="142" t="s">
        <v>59</v>
      </c>
      <c r="B335" s="143" t="s">
        <v>926</v>
      </c>
      <c r="C335" s="142">
        <v>8</v>
      </c>
      <c r="D335" s="142">
        <v>36</v>
      </c>
      <c r="E335" s="143" t="s">
        <v>210</v>
      </c>
      <c r="F335" s="143" t="s">
        <v>754</v>
      </c>
      <c r="G335" s="143" t="s">
        <v>419</v>
      </c>
      <c r="H335" s="142">
        <v>1</v>
      </c>
    </row>
    <row r="336" spans="1:9" x14ac:dyDescent="0.35">
      <c r="A336" s="169" t="s">
        <v>59</v>
      </c>
      <c r="B336" s="170" t="s">
        <v>926</v>
      </c>
      <c r="C336" s="169">
        <v>8</v>
      </c>
      <c r="D336" s="169">
        <v>37</v>
      </c>
      <c r="E336" s="170" t="s">
        <v>1508</v>
      </c>
      <c r="F336" s="170" t="s">
        <v>1509</v>
      </c>
      <c r="G336" s="170" t="s">
        <v>474</v>
      </c>
      <c r="H336" s="169">
        <v>1</v>
      </c>
      <c r="I336" s="171" t="s">
        <v>1514</v>
      </c>
    </row>
    <row r="337" spans="1:8" x14ac:dyDescent="0.35">
      <c r="A337" s="142" t="s">
        <v>59</v>
      </c>
      <c r="B337" s="143" t="s">
        <v>970</v>
      </c>
      <c r="C337" s="142">
        <v>8</v>
      </c>
      <c r="D337" s="142">
        <v>1</v>
      </c>
      <c r="E337" s="143" t="s">
        <v>284</v>
      </c>
      <c r="F337" s="143" t="s">
        <v>1344</v>
      </c>
      <c r="G337" s="143" t="s">
        <v>1345</v>
      </c>
      <c r="H337" s="142">
        <v>1</v>
      </c>
    </row>
    <row r="338" spans="1:8" x14ac:dyDescent="0.35">
      <c r="A338" s="142" t="s">
        <v>59</v>
      </c>
      <c r="B338" s="143" t="s">
        <v>970</v>
      </c>
      <c r="C338" s="142">
        <v>8</v>
      </c>
      <c r="D338" s="142">
        <v>2</v>
      </c>
      <c r="E338" s="143" t="s">
        <v>728</v>
      </c>
      <c r="F338" s="143" t="s">
        <v>729</v>
      </c>
      <c r="G338" s="143" t="s">
        <v>264</v>
      </c>
      <c r="H338" s="142">
        <v>1</v>
      </c>
    </row>
    <row r="339" spans="1:8" x14ac:dyDescent="0.35">
      <c r="A339" s="142" t="s">
        <v>59</v>
      </c>
      <c r="B339" s="143" t="s">
        <v>970</v>
      </c>
      <c r="C339" s="142">
        <v>8</v>
      </c>
      <c r="D339" s="142">
        <v>3</v>
      </c>
      <c r="E339" s="143" t="s">
        <v>336</v>
      </c>
      <c r="F339" s="143" t="s">
        <v>471</v>
      </c>
      <c r="G339" s="143" t="s">
        <v>299</v>
      </c>
      <c r="H339" s="142">
        <v>1</v>
      </c>
    </row>
    <row r="340" spans="1:8" x14ac:dyDescent="0.35">
      <c r="A340" s="142" t="s">
        <v>59</v>
      </c>
      <c r="B340" s="143" t="s">
        <v>970</v>
      </c>
      <c r="C340" s="142">
        <v>8</v>
      </c>
      <c r="D340" s="142">
        <v>4</v>
      </c>
      <c r="E340" s="143" t="s">
        <v>294</v>
      </c>
      <c r="F340" s="143" t="s">
        <v>1203</v>
      </c>
      <c r="G340" s="143" t="s">
        <v>213</v>
      </c>
      <c r="H340" s="142">
        <v>1</v>
      </c>
    </row>
    <row r="341" spans="1:8" x14ac:dyDescent="0.35">
      <c r="A341" s="142" t="s">
        <v>59</v>
      </c>
      <c r="B341" s="143" t="s">
        <v>970</v>
      </c>
      <c r="C341" s="142">
        <v>8</v>
      </c>
      <c r="D341" s="142">
        <v>5</v>
      </c>
      <c r="E341" s="143" t="s">
        <v>1036</v>
      </c>
      <c r="F341" s="143" t="s">
        <v>1154</v>
      </c>
      <c r="G341" s="143" t="s">
        <v>221</v>
      </c>
      <c r="H341" s="142">
        <v>1</v>
      </c>
    </row>
    <row r="342" spans="1:8" x14ac:dyDescent="0.35">
      <c r="A342" s="142" t="s">
        <v>59</v>
      </c>
      <c r="B342" s="143" t="s">
        <v>970</v>
      </c>
      <c r="C342" s="142">
        <v>8</v>
      </c>
      <c r="D342" s="142">
        <v>6</v>
      </c>
      <c r="E342" s="143" t="s">
        <v>258</v>
      </c>
      <c r="F342" s="143" t="s">
        <v>271</v>
      </c>
      <c r="G342" s="143" t="s">
        <v>143</v>
      </c>
      <c r="H342" s="142">
        <v>1</v>
      </c>
    </row>
    <row r="343" spans="1:8" x14ac:dyDescent="0.35">
      <c r="A343" s="142" t="s">
        <v>59</v>
      </c>
      <c r="B343" s="143" t="s">
        <v>970</v>
      </c>
      <c r="C343" s="142">
        <v>8</v>
      </c>
      <c r="D343" s="142">
        <v>7</v>
      </c>
      <c r="E343" s="143" t="s">
        <v>300</v>
      </c>
      <c r="F343" s="143" t="s">
        <v>1329</v>
      </c>
      <c r="G343" s="143" t="s">
        <v>1330</v>
      </c>
      <c r="H343" s="142">
        <v>1</v>
      </c>
    </row>
    <row r="344" spans="1:8" x14ac:dyDescent="0.35">
      <c r="A344" s="142" t="s">
        <v>59</v>
      </c>
      <c r="B344" s="143" t="s">
        <v>970</v>
      </c>
      <c r="C344" s="142">
        <v>8</v>
      </c>
      <c r="D344" s="142">
        <v>8</v>
      </c>
      <c r="E344" s="143" t="s">
        <v>1116</v>
      </c>
      <c r="F344" s="143" t="s">
        <v>1115</v>
      </c>
      <c r="G344" s="143" t="s">
        <v>143</v>
      </c>
      <c r="H344" s="142">
        <v>1</v>
      </c>
    </row>
    <row r="345" spans="1:8" x14ac:dyDescent="0.35">
      <c r="A345" s="142" t="s">
        <v>59</v>
      </c>
      <c r="B345" s="143" t="s">
        <v>970</v>
      </c>
      <c r="C345" s="142">
        <v>8</v>
      </c>
      <c r="D345" s="142">
        <v>9</v>
      </c>
      <c r="E345" s="143" t="s">
        <v>1195</v>
      </c>
      <c r="F345" s="143" t="s">
        <v>1017</v>
      </c>
      <c r="G345" s="143" t="s">
        <v>531</v>
      </c>
      <c r="H345" s="142">
        <v>1</v>
      </c>
    </row>
    <row r="346" spans="1:8" x14ac:dyDescent="0.35">
      <c r="A346" s="142" t="s">
        <v>59</v>
      </c>
      <c r="B346" s="143" t="s">
        <v>970</v>
      </c>
      <c r="C346" s="142">
        <v>8</v>
      </c>
      <c r="D346" s="142">
        <v>10</v>
      </c>
      <c r="E346" s="143" t="s">
        <v>1397</v>
      </c>
      <c r="F346" s="143" t="s">
        <v>729</v>
      </c>
      <c r="G346" s="143" t="s">
        <v>1007</v>
      </c>
      <c r="H346" s="142">
        <v>1</v>
      </c>
    </row>
    <row r="347" spans="1:8" x14ac:dyDescent="0.35">
      <c r="A347" s="142" t="s">
        <v>59</v>
      </c>
      <c r="B347" s="143" t="s">
        <v>970</v>
      </c>
      <c r="C347" s="142">
        <v>8</v>
      </c>
      <c r="D347" s="142">
        <v>11</v>
      </c>
      <c r="E347" s="143" t="s">
        <v>134</v>
      </c>
      <c r="F347" s="143" t="s">
        <v>825</v>
      </c>
      <c r="G347" s="143" t="s">
        <v>189</v>
      </c>
      <c r="H347" s="142">
        <v>1</v>
      </c>
    </row>
    <row r="348" spans="1:8" x14ac:dyDescent="0.35">
      <c r="A348" s="142" t="s">
        <v>59</v>
      </c>
      <c r="B348" s="143" t="s">
        <v>934</v>
      </c>
      <c r="C348" s="142">
        <v>8</v>
      </c>
      <c r="D348" s="142">
        <v>1</v>
      </c>
      <c r="E348" s="143" t="s">
        <v>155</v>
      </c>
      <c r="F348" s="143" t="s">
        <v>1141</v>
      </c>
      <c r="G348" s="143" t="s">
        <v>1136</v>
      </c>
      <c r="H348" s="142">
        <v>2</v>
      </c>
    </row>
    <row r="349" spans="1:8" x14ac:dyDescent="0.35">
      <c r="A349" s="142" t="s">
        <v>59</v>
      </c>
      <c r="B349" s="143" t="s">
        <v>934</v>
      </c>
      <c r="C349" s="142">
        <v>8</v>
      </c>
      <c r="D349" s="142">
        <v>2</v>
      </c>
      <c r="E349" s="143" t="s">
        <v>278</v>
      </c>
      <c r="F349" s="143" t="s">
        <v>654</v>
      </c>
      <c r="G349" s="143" t="s">
        <v>655</v>
      </c>
      <c r="H349" s="142">
        <v>2</v>
      </c>
    </row>
    <row r="350" spans="1:8" x14ac:dyDescent="0.35">
      <c r="A350" s="142" t="s">
        <v>59</v>
      </c>
      <c r="B350" s="143" t="s">
        <v>934</v>
      </c>
      <c r="C350" s="142">
        <v>8</v>
      </c>
      <c r="D350" s="142">
        <v>3</v>
      </c>
      <c r="E350" s="143" t="s">
        <v>173</v>
      </c>
      <c r="F350" s="143" t="s">
        <v>1040</v>
      </c>
      <c r="G350" s="143" t="s">
        <v>731</v>
      </c>
      <c r="H350" s="142">
        <v>2</v>
      </c>
    </row>
    <row r="351" spans="1:8" x14ac:dyDescent="0.35">
      <c r="A351" s="142" t="s">
        <v>59</v>
      </c>
      <c r="B351" s="143" t="s">
        <v>934</v>
      </c>
      <c r="C351" s="142">
        <v>8</v>
      </c>
      <c r="D351" s="142">
        <v>4</v>
      </c>
      <c r="E351" s="143" t="s">
        <v>164</v>
      </c>
      <c r="F351" s="143" t="s">
        <v>656</v>
      </c>
      <c r="G351" s="143" t="s">
        <v>322</v>
      </c>
      <c r="H351" s="142">
        <v>2</v>
      </c>
    </row>
    <row r="352" spans="1:8" x14ac:dyDescent="0.35">
      <c r="A352" s="142" t="s">
        <v>59</v>
      </c>
      <c r="B352" s="143" t="s">
        <v>934</v>
      </c>
      <c r="C352" s="142">
        <v>8</v>
      </c>
      <c r="D352" s="142">
        <v>5</v>
      </c>
      <c r="E352" s="143" t="s">
        <v>681</v>
      </c>
      <c r="F352" s="143" t="s">
        <v>1192</v>
      </c>
      <c r="G352" s="143" t="s">
        <v>239</v>
      </c>
      <c r="H352" s="142">
        <v>2</v>
      </c>
    </row>
    <row r="353" spans="1:9" x14ac:dyDescent="0.35">
      <c r="A353" s="142" t="s">
        <v>59</v>
      </c>
      <c r="B353" s="143" t="s">
        <v>934</v>
      </c>
      <c r="C353" s="142">
        <v>8</v>
      </c>
      <c r="D353" s="142">
        <v>6</v>
      </c>
      <c r="E353" s="143" t="s">
        <v>732</v>
      </c>
      <c r="F353" s="143" t="s">
        <v>733</v>
      </c>
      <c r="G353" s="143" t="s">
        <v>143</v>
      </c>
      <c r="H353" s="142">
        <v>2</v>
      </c>
    </row>
    <row r="354" spans="1:9" x14ac:dyDescent="0.35">
      <c r="A354" s="142" t="s">
        <v>59</v>
      </c>
      <c r="B354" s="143" t="s">
        <v>934</v>
      </c>
      <c r="C354" s="142">
        <v>8</v>
      </c>
      <c r="D354" s="142">
        <v>7</v>
      </c>
      <c r="E354" s="143" t="s">
        <v>1375</v>
      </c>
      <c r="F354" s="143" t="s">
        <v>1376</v>
      </c>
      <c r="G354" s="143" t="s">
        <v>270</v>
      </c>
      <c r="H354" s="142">
        <v>2</v>
      </c>
    </row>
    <row r="355" spans="1:9" x14ac:dyDescent="0.35">
      <c r="A355" s="142" t="s">
        <v>59</v>
      </c>
      <c r="B355" s="143" t="s">
        <v>934</v>
      </c>
      <c r="C355" s="142">
        <v>8</v>
      </c>
      <c r="D355" s="142">
        <v>8</v>
      </c>
      <c r="E355" s="143" t="s">
        <v>193</v>
      </c>
      <c r="F355" s="143" t="s">
        <v>192</v>
      </c>
      <c r="G355" s="143" t="s">
        <v>531</v>
      </c>
      <c r="H355" s="142">
        <v>2</v>
      </c>
    </row>
    <row r="356" spans="1:9" x14ac:dyDescent="0.35">
      <c r="A356" s="142" t="s">
        <v>59</v>
      </c>
      <c r="B356" s="143" t="s">
        <v>934</v>
      </c>
      <c r="C356" s="142">
        <v>8</v>
      </c>
      <c r="D356" s="142">
        <v>9</v>
      </c>
      <c r="E356" s="143" t="s">
        <v>1158</v>
      </c>
      <c r="F356" s="143" t="s">
        <v>1157</v>
      </c>
      <c r="G356" s="143" t="s">
        <v>221</v>
      </c>
      <c r="H356" s="142">
        <v>2</v>
      </c>
    </row>
    <row r="357" spans="1:9" x14ac:dyDescent="0.35">
      <c r="A357" s="142" t="s">
        <v>59</v>
      </c>
      <c r="B357" s="143" t="s">
        <v>934</v>
      </c>
      <c r="C357" s="142">
        <v>8</v>
      </c>
      <c r="D357" s="142">
        <v>10</v>
      </c>
      <c r="E357" s="143" t="s">
        <v>802</v>
      </c>
      <c r="F357" s="143" t="s">
        <v>1183</v>
      </c>
      <c r="G357" s="143" t="s">
        <v>709</v>
      </c>
      <c r="H357" s="142">
        <v>2</v>
      </c>
    </row>
    <row r="358" spans="1:9" x14ac:dyDescent="0.35">
      <c r="A358" s="142" t="s">
        <v>59</v>
      </c>
      <c r="B358" s="143" t="s">
        <v>934</v>
      </c>
      <c r="C358" s="142">
        <v>8</v>
      </c>
      <c r="D358" s="142">
        <v>11</v>
      </c>
      <c r="E358" s="143" t="s">
        <v>653</v>
      </c>
      <c r="F358" s="143" t="s">
        <v>328</v>
      </c>
      <c r="G358" s="143" t="s">
        <v>262</v>
      </c>
      <c r="H358" s="142">
        <v>2</v>
      </c>
    </row>
    <row r="359" spans="1:9" x14ac:dyDescent="0.35">
      <c r="A359" s="142" t="s">
        <v>59</v>
      </c>
      <c r="B359" s="143" t="s">
        <v>934</v>
      </c>
      <c r="C359" s="142">
        <v>8</v>
      </c>
      <c r="D359" s="142">
        <v>12</v>
      </c>
      <c r="E359" s="143" t="s">
        <v>612</v>
      </c>
      <c r="F359" s="143" t="s">
        <v>801</v>
      </c>
      <c r="G359" s="143" t="s">
        <v>143</v>
      </c>
      <c r="H359" s="142">
        <v>2</v>
      </c>
    </row>
    <row r="360" spans="1:9" x14ac:dyDescent="0.35">
      <c r="A360" s="142" t="s">
        <v>59</v>
      </c>
      <c r="B360" s="143" t="s">
        <v>934</v>
      </c>
      <c r="C360" s="142">
        <v>8</v>
      </c>
      <c r="D360" s="142">
        <v>13</v>
      </c>
      <c r="E360" s="143" t="s">
        <v>198</v>
      </c>
      <c r="F360" s="143" t="s">
        <v>449</v>
      </c>
      <c r="G360" s="143" t="s">
        <v>1009</v>
      </c>
      <c r="H360" s="142">
        <v>2</v>
      </c>
    </row>
    <row r="361" spans="1:9" x14ac:dyDescent="0.35">
      <c r="A361" s="142" t="s">
        <v>59</v>
      </c>
      <c r="B361" s="143" t="s">
        <v>934</v>
      </c>
      <c r="C361" s="142">
        <v>8</v>
      </c>
      <c r="D361" s="142">
        <v>14</v>
      </c>
      <c r="E361" s="143" t="s">
        <v>193</v>
      </c>
      <c r="F361" s="143" t="s">
        <v>792</v>
      </c>
      <c r="G361" s="143" t="s">
        <v>221</v>
      </c>
      <c r="H361" s="142">
        <v>2</v>
      </c>
    </row>
    <row r="362" spans="1:9" x14ac:dyDescent="0.35">
      <c r="A362" s="142" t="s">
        <v>59</v>
      </c>
      <c r="B362" s="143" t="s">
        <v>934</v>
      </c>
      <c r="C362" s="142">
        <v>8</v>
      </c>
      <c r="D362" s="142">
        <v>15</v>
      </c>
      <c r="E362" s="143" t="s">
        <v>795</v>
      </c>
      <c r="F362" s="143" t="s">
        <v>1187</v>
      </c>
      <c r="G362" s="143" t="s">
        <v>1188</v>
      </c>
      <c r="H362" s="142">
        <v>2</v>
      </c>
    </row>
    <row r="363" spans="1:9" x14ac:dyDescent="0.35">
      <c r="A363" s="142" t="s">
        <v>59</v>
      </c>
      <c r="B363" s="143" t="s">
        <v>934</v>
      </c>
      <c r="C363" s="142">
        <v>8</v>
      </c>
      <c r="D363" s="142">
        <v>16</v>
      </c>
      <c r="E363" s="143" t="s">
        <v>169</v>
      </c>
      <c r="F363" s="143" t="s">
        <v>730</v>
      </c>
      <c r="G363" s="143" t="s">
        <v>731</v>
      </c>
      <c r="H363" s="142">
        <v>2</v>
      </c>
    </row>
    <row r="364" spans="1:9" x14ac:dyDescent="0.35">
      <c r="A364" s="169" t="s">
        <v>59</v>
      </c>
      <c r="B364" s="170" t="s">
        <v>934</v>
      </c>
      <c r="C364" s="169">
        <v>8</v>
      </c>
      <c r="D364" s="169">
        <v>17</v>
      </c>
      <c r="E364" s="170" t="s">
        <v>1522</v>
      </c>
      <c r="F364" s="170" t="s">
        <v>1523</v>
      </c>
      <c r="G364" s="170" t="s">
        <v>731</v>
      </c>
      <c r="H364" s="169">
        <v>2</v>
      </c>
      <c r="I364" s="171" t="s">
        <v>1524</v>
      </c>
    </row>
    <row r="365" spans="1:9" x14ac:dyDescent="0.35">
      <c r="A365" s="142" t="s">
        <v>31</v>
      </c>
      <c r="B365" s="143" t="s">
        <v>989</v>
      </c>
      <c r="C365" s="142">
        <v>8</v>
      </c>
      <c r="D365" s="142">
        <v>1</v>
      </c>
      <c r="E365" s="143" t="s">
        <v>164</v>
      </c>
      <c r="F365" s="143" t="s">
        <v>553</v>
      </c>
      <c r="G365" s="143" t="s">
        <v>179</v>
      </c>
      <c r="H365" s="142">
        <v>3</v>
      </c>
    </row>
    <row r="366" spans="1:9" x14ac:dyDescent="0.35">
      <c r="A366" s="142" t="s">
        <v>31</v>
      </c>
      <c r="B366" s="143" t="s">
        <v>989</v>
      </c>
      <c r="C366" s="142">
        <v>8</v>
      </c>
      <c r="D366" s="142">
        <v>2</v>
      </c>
      <c r="E366" s="143" t="s">
        <v>1138</v>
      </c>
      <c r="F366" s="143" t="s">
        <v>1137</v>
      </c>
      <c r="G366" s="143" t="s">
        <v>1136</v>
      </c>
      <c r="H366" s="142">
        <v>3</v>
      </c>
    </row>
    <row r="367" spans="1:9" x14ac:dyDescent="0.35">
      <c r="A367" s="142" t="s">
        <v>31</v>
      </c>
      <c r="B367" s="143" t="s">
        <v>989</v>
      </c>
      <c r="C367" s="142">
        <v>8</v>
      </c>
      <c r="D367" s="142">
        <v>3</v>
      </c>
      <c r="E367" s="143" t="s">
        <v>146</v>
      </c>
      <c r="F367" s="143" t="s">
        <v>212</v>
      </c>
      <c r="G367" s="143" t="s">
        <v>531</v>
      </c>
      <c r="H367" s="142">
        <v>3</v>
      </c>
    </row>
    <row r="368" spans="1:9" x14ac:dyDescent="0.35">
      <c r="A368" s="142" t="s">
        <v>31</v>
      </c>
      <c r="B368" s="143" t="s">
        <v>989</v>
      </c>
      <c r="C368" s="142">
        <v>8</v>
      </c>
      <c r="D368" s="142">
        <v>4</v>
      </c>
      <c r="E368" s="143" t="s">
        <v>305</v>
      </c>
      <c r="F368" s="143" t="s">
        <v>737</v>
      </c>
      <c r="G368" s="143" t="s">
        <v>531</v>
      </c>
      <c r="H368" s="142">
        <v>3</v>
      </c>
    </row>
    <row r="369" spans="1:8" x14ac:dyDescent="0.35">
      <c r="A369" s="142" t="s">
        <v>31</v>
      </c>
      <c r="B369" s="143" t="s">
        <v>989</v>
      </c>
      <c r="C369" s="142">
        <v>8</v>
      </c>
      <c r="D369" s="142">
        <v>5</v>
      </c>
      <c r="E369" s="143" t="s">
        <v>193</v>
      </c>
      <c r="F369" s="143" t="s">
        <v>423</v>
      </c>
      <c r="G369" s="143" t="s">
        <v>419</v>
      </c>
      <c r="H369" s="142">
        <v>3</v>
      </c>
    </row>
    <row r="370" spans="1:8" x14ac:dyDescent="0.35">
      <c r="A370" s="142" t="s">
        <v>31</v>
      </c>
      <c r="B370" s="143" t="s">
        <v>989</v>
      </c>
      <c r="C370" s="142">
        <v>8</v>
      </c>
      <c r="D370" s="142">
        <v>6</v>
      </c>
      <c r="E370" s="143" t="s">
        <v>344</v>
      </c>
      <c r="F370" s="143" t="s">
        <v>375</v>
      </c>
      <c r="G370" s="143" t="s">
        <v>132</v>
      </c>
      <c r="H370" s="142">
        <v>3</v>
      </c>
    </row>
    <row r="371" spans="1:8" x14ac:dyDescent="0.35">
      <c r="A371" s="142" t="s">
        <v>31</v>
      </c>
      <c r="B371" s="143" t="s">
        <v>989</v>
      </c>
      <c r="C371" s="142">
        <v>8</v>
      </c>
      <c r="D371" s="142">
        <v>7</v>
      </c>
      <c r="E371" s="143" t="s">
        <v>181</v>
      </c>
      <c r="F371" s="143" t="s">
        <v>196</v>
      </c>
      <c r="G371" s="143" t="s">
        <v>559</v>
      </c>
      <c r="H371" s="142">
        <v>3</v>
      </c>
    </row>
    <row r="372" spans="1:8" x14ac:dyDescent="0.35">
      <c r="A372" s="142" t="s">
        <v>31</v>
      </c>
      <c r="B372" s="143" t="s">
        <v>989</v>
      </c>
      <c r="C372" s="142">
        <v>8</v>
      </c>
      <c r="D372" s="142">
        <v>8</v>
      </c>
      <c r="E372" s="143" t="s">
        <v>311</v>
      </c>
      <c r="F372" s="143" t="s">
        <v>154</v>
      </c>
      <c r="G372" s="143" t="s">
        <v>161</v>
      </c>
      <c r="H372" s="142">
        <v>3</v>
      </c>
    </row>
    <row r="373" spans="1:8" x14ac:dyDescent="0.35">
      <c r="A373" s="142" t="s">
        <v>31</v>
      </c>
      <c r="B373" s="143" t="s">
        <v>989</v>
      </c>
      <c r="C373" s="142">
        <v>8</v>
      </c>
      <c r="D373" s="142">
        <v>9</v>
      </c>
      <c r="E373" s="143" t="s">
        <v>1394</v>
      </c>
      <c r="F373" s="143" t="s">
        <v>1395</v>
      </c>
      <c r="G373" s="143" t="s">
        <v>531</v>
      </c>
      <c r="H373" s="142">
        <v>3</v>
      </c>
    </row>
    <row r="374" spans="1:8" x14ac:dyDescent="0.35">
      <c r="A374" s="142" t="s">
        <v>31</v>
      </c>
      <c r="B374" s="143" t="s">
        <v>989</v>
      </c>
      <c r="C374" s="142">
        <v>8</v>
      </c>
      <c r="D374" s="142">
        <v>10</v>
      </c>
      <c r="E374" s="143" t="s">
        <v>1219</v>
      </c>
      <c r="F374" s="143" t="s">
        <v>1218</v>
      </c>
      <c r="G374" s="143" t="s">
        <v>128</v>
      </c>
      <c r="H374" s="142">
        <v>3</v>
      </c>
    </row>
    <row r="375" spans="1:8" x14ac:dyDescent="0.35">
      <c r="A375" s="142" t="s">
        <v>31</v>
      </c>
      <c r="B375" s="143" t="s">
        <v>989</v>
      </c>
      <c r="C375" s="142">
        <v>8</v>
      </c>
      <c r="D375" s="142">
        <v>11</v>
      </c>
      <c r="E375" s="143" t="s">
        <v>130</v>
      </c>
      <c r="F375" s="143" t="s">
        <v>190</v>
      </c>
      <c r="G375" s="143" t="s">
        <v>182</v>
      </c>
      <c r="H375" s="142">
        <v>3</v>
      </c>
    </row>
    <row r="376" spans="1:8" x14ac:dyDescent="0.35">
      <c r="A376" s="142" t="s">
        <v>31</v>
      </c>
      <c r="B376" s="143" t="s">
        <v>989</v>
      </c>
      <c r="C376" s="142">
        <v>8</v>
      </c>
      <c r="D376" s="142">
        <v>12</v>
      </c>
      <c r="E376" s="143" t="s">
        <v>129</v>
      </c>
      <c r="F376" s="143" t="s">
        <v>373</v>
      </c>
      <c r="G376" s="143" t="s">
        <v>188</v>
      </c>
      <c r="H376" s="142">
        <v>3</v>
      </c>
    </row>
    <row r="377" spans="1:8" x14ac:dyDescent="0.35">
      <c r="A377" s="142" t="s">
        <v>31</v>
      </c>
      <c r="B377" s="143" t="s">
        <v>989</v>
      </c>
      <c r="C377" s="142">
        <v>8</v>
      </c>
      <c r="D377" s="142">
        <v>13</v>
      </c>
      <c r="E377" s="143" t="s">
        <v>424</v>
      </c>
      <c r="F377" s="143" t="s">
        <v>318</v>
      </c>
      <c r="G377" s="143" t="s">
        <v>189</v>
      </c>
      <c r="H377" s="142">
        <v>3</v>
      </c>
    </row>
    <row r="378" spans="1:8" x14ac:dyDescent="0.35">
      <c r="A378" s="142" t="s">
        <v>31</v>
      </c>
      <c r="B378" s="143" t="s">
        <v>989</v>
      </c>
      <c r="C378" s="142">
        <v>8</v>
      </c>
      <c r="D378" s="142">
        <v>14</v>
      </c>
      <c r="E378" s="143" t="s">
        <v>193</v>
      </c>
      <c r="F378" s="143" t="s">
        <v>163</v>
      </c>
      <c r="G378" s="143" t="s">
        <v>531</v>
      </c>
      <c r="H378" s="142">
        <v>3</v>
      </c>
    </row>
    <row r="379" spans="1:8" x14ac:dyDescent="0.35">
      <c r="A379" s="142" t="s">
        <v>31</v>
      </c>
      <c r="B379" s="143" t="s">
        <v>989</v>
      </c>
      <c r="C379" s="142">
        <v>8</v>
      </c>
      <c r="D379" s="142">
        <v>15</v>
      </c>
      <c r="E379" s="143" t="s">
        <v>150</v>
      </c>
      <c r="F379" s="143" t="s">
        <v>319</v>
      </c>
      <c r="G379" s="143" t="s">
        <v>1009</v>
      </c>
      <c r="H379" s="142">
        <v>3</v>
      </c>
    </row>
    <row r="380" spans="1:8" x14ac:dyDescent="0.35">
      <c r="A380" s="142" t="s">
        <v>31</v>
      </c>
      <c r="B380" s="143" t="s">
        <v>989</v>
      </c>
      <c r="C380" s="142">
        <v>8</v>
      </c>
      <c r="D380" s="142">
        <v>16</v>
      </c>
      <c r="E380" s="143" t="s">
        <v>511</v>
      </c>
      <c r="F380" s="143" t="s">
        <v>590</v>
      </c>
      <c r="G380" s="143" t="s">
        <v>357</v>
      </c>
      <c r="H380" s="142">
        <v>3</v>
      </c>
    </row>
    <row r="381" spans="1:8" x14ac:dyDescent="0.35">
      <c r="A381" s="142" t="s">
        <v>31</v>
      </c>
      <c r="B381" s="143" t="s">
        <v>989</v>
      </c>
      <c r="C381" s="142">
        <v>8</v>
      </c>
      <c r="D381" s="142">
        <v>17</v>
      </c>
      <c r="E381" s="143" t="s">
        <v>194</v>
      </c>
      <c r="F381" s="143" t="s">
        <v>195</v>
      </c>
      <c r="G381" s="143" t="s">
        <v>531</v>
      </c>
      <c r="H381" s="142">
        <v>3</v>
      </c>
    </row>
    <row r="382" spans="1:8" x14ac:dyDescent="0.35">
      <c r="A382" s="142" t="s">
        <v>39</v>
      </c>
      <c r="B382" s="143" t="s">
        <v>998</v>
      </c>
      <c r="C382" s="142">
        <v>8</v>
      </c>
      <c r="D382" s="142">
        <v>1</v>
      </c>
      <c r="E382" s="143" t="s">
        <v>386</v>
      </c>
      <c r="F382" s="143" t="s">
        <v>297</v>
      </c>
      <c r="G382" s="143" t="s">
        <v>349</v>
      </c>
      <c r="H382" s="142">
        <v>4</v>
      </c>
    </row>
    <row r="383" spans="1:8" x14ac:dyDescent="0.35">
      <c r="A383" s="142" t="s">
        <v>39</v>
      </c>
      <c r="B383" s="143" t="s">
        <v>998</v>
      </c>
      <c r="C383" s="142">
        <v>8</v>
      </c>
      <c r="D383" s="142">
        <v>2</v>
      </c>
      <c r="E383" s="143" t="s">
        <v>1168</v>
      </c>
      <c r="F383" s="143" t="s">
        <v>827</v>
      </c>
      <c r="G383" s="143" t="s">
        <v>355</v>
      </c>
      <c r="H383" s="142">
        <v>4</v>
      </c>
    </row>
    <row r="384" spans="1:8" x14ac:dyDescent="0.35">
      <c r="A384" s="142" t="s">
        <v>39</v>
      </c>
      <c r="B384" s="143" t="s">
        <v>998</v>
      </c>
      <c r="C384" s="142">
        <v>8</v>
      </c>
      <c r="D384" s="142">
        <v>3</v>
      </c>
      <c r="E384" s="143" t="s">
        <v>259</v>
      </c>
      <c r="F384" s="143" t="s">
        <v>212</v>
      </c>
      <c r="G384" s="143" t="s">
        <v>382</v>
      </c>
      <c r="H384" s="142">
        <v>4</v>
      </c>
    </row>
    <row r="385" spans="1:8" x14ac:dyDescent="0.35">
      <c r="A385" s="142" t="s">
        <v>39</v>
      </c>
      <c r="B385" s="143" t="s">
        <v>998</v>
      </c>
      <c r="C385" s="142">
        <v>8</v>
      </c>
      <c r="D385" s="142">
        <v>4</v>
      </c>
      <c r="E385" s="143" t="s">
        <v>1088</v>
      </c>
      <c r="F385" s="143" t="s">
        <v>1087</v>
      </c>
      <c r="G385" s="143" t="s">
        <v>264</v>
      </c>
      <c r="H385" s="142">
        <v>4</v>
      </c>
    </row>
    <row r="386" spans="1:8" x14ac:dyDescent="0.35">
      <c r="A386" s="142" t="s">
        <v>39</v>
      </c>
      <c r="B386" s="143" t="s">
        <v>998</v>
      </c>
      <c r="C386" s="142">
        <v>8</v>
      </c>
      <c r="D386" s="142">
        <v>5</v>
      </c>
      <c r="E386" s="143" t="s">
        <v>1178</v>
      </c>
      <c r="F386" s="143" t="s">
        <v>658</v>
      </c>
      <c r="G386" s="143" t="s">
        <v>572</v>
      </c>
      <c r="H386" s="142">
        <v>4</v>
      </c>
    </row>
    <row r="387" spans="1:8" x14ac:dyDescent="0.35">
      <c r="A387" s="142" t="s">
        <v>39</v>
      </c>
      <c r="B387" s="143" t="s">
        <v>998</v>
      </c>
      <c r="C387" s="142">
        <v>8</v>
      </c>
      <c r="D387" s="142">
        <v>6</v>
      </c>
      <c r="E387" s="143" t="s">
        <v>465</v>
      </c>
      <c r="F387" s="143" t="s">
        <v>466</v>
      </c>
      <c r="G387" s="143" t="s">
        <v>125</v>
      </c>
      <c r="H387" s="142">
        <v>4</v>
      </c>
    </row>
    <row r="388" spans="1:8" x14ac:dyDescent="0.35">
      <c r="A388" s="142" t="s">
        <v>39</v>
      </c>
      <c r="B388" s="143" t="s">
        <v>998</v>
      </c>
      <c r="C388" s="142">
        <v>8</v>
      </c>
      <c r="D388" s="142">
        <v>7</v>
      </c>
      <c r="E388" s="143" t="s">
        <v>289</v>
      </c>
      <c r="F388" s="143" t="s">
        <v>1226</v>
      </c>
      <c r="G388" s="143" t="s">
        <v>342</v>
      </c>
      <c r="H388" s="142">
        <v>4</v>
      </c>
    </row>
    <row r="389" spans="1:8" x14ac:dyDescent="0.35">
      <c r="A389" s="142" t="s">
        <v>39</v>
      </c>
      <c r="B389" s="143" t="s">
        <v>998</v>
      </c>
      <c r="C389" s="142">
        <v>8</v>
      </c>
      <c r="D389" s="142">
        <v>8</v>
      </c>
      <c r="E389" s="143" t="s">
        <v>1160</v>
      </c>
      <c r="F389" s="143" t="s">
        <v>1159</v>
      </c>
      <c r="G389" s="143" t="s">
        <v>357</v>
      </c>
      <c r="H389" s="142">
        <v>4</v>
      </c>
    </row>
    <row r="390" spans="1:8" x14ac:dyDescent="0.35">
      <c r="A390" s="142" t="s">
        <v>39</v>
      </c>
      <c r="B390" s="143" t="s">
        <v>998</v>
      </c>
      <c r="C390" s="142">
        <v>8</v>
      </c>
      <c r="D390" s="142">
        <v>9</v>
      </c>
      <c r="E390" s="143" t="s">
        <v>215</v>
      </c>
      <c r="F390" s="143" t="s">
        <v>467</v>
      </c>
      <c r="G390" s="143" t="s">
        <v>347</v>
      </c>
      <c r="H390" s="142">
        <v>4</v>
      </c>
    </row>
    <row r="391" spans="1:8" x14ac:dyDescent="0.35">
      <c r="A391" s="142" t="s">
        <v>39</v>
      </c>
      <c r="B391" s="143" t="s">
        <v>998</v>
      </c>
      <c r="C391" s="142">
        <v>8</v>
      </c>
      <c r="D391" s="142">
        <v>10</v>
      </c>
      <c r="E391" s="143" t="s">
        <v>463</v>
      </c>
      <c r="F391" s="143" t="s">
        <v>464</v>
      </c>
      <c r="G391" s="143" t="s">
        <v>264</v>
      </c>
      <c r="H391" s="142">
        <v>4</v>
      </c>
    </row>
    <row r="392" spans="1:8" x14ac:dyDescent="0.35">
      <c r="A392" s="142" t="s">
        <v>39</v>
      </c>
      <c r="B392" s="143" t="s">
        <v>998</v>
      </c>
      <c r="C392" s="142">
        <v>8</v>
      </c>
      <c r="D392" s="142">
        <v>11</v>
      </c>
      <c r="E392" s="143" t="s">
        <v>485</v>
      </c>
      <c r="F392" s="143" t="s">
        <v>486</v>
      </c>
      <c r="G392" s="143" t="s">
        <v>357</v>
      </c>
      <c r="H392" s="142">
        <v>4</v>
      </c>
    </row>
    <row r="393" spans="1:8" x14ac:dyDescent="0.35">
      <c r="A393" s="142" t="s">
        <v>39</v>
      </c>
      <c r="B393" s="143" t="s">
        <v>998</v>
      </c>
      <c r="C393" s="142">
        <v>8</v>
      </c>
      <c r="D393" s="142">
        <v>12</v>
      </c>
      <c r="E393" s="143" t="s">
        <v>1032</v>
      </c>
      <c r="F393" s="143" t="s">
        <v>828</v>
      </c>
      <c r="G393" s="143" t="s">
        <v>349</v>
      </c>
      <c r="H393" s="142">
        <v>4</v>
      </c>
    </row>
    <row r="394" spans="1:8" x14ac:dyDescent="0.35">
      <c r="A394" s="142" t="s">
        <v>39</v>
      </c>
      <c r="B394" s="143" t="s">
        <v>998</v>
      </c>
      <c r="C394" s="142">
        <v>8</v>
      </c>
      <c r="D394" s="142">
        <v>13</v>
      </c>
      <c r="E394" s="143" t="s">
        <v>1179</v>
      </c>
      <c r="F394" s="143" t="s">
        <v>280</v>
      </c>
      <c r="G394" s="143" t="s">
        <v>572</v>
      </c>
      <c r="H394" s="142">
        <v>4</v>
      </c>
    </row>
    <row r="395" spans="1:8" x14ac:dyDescent="0.35">
      <c r="A395" s="142" t="s">
        <v>39</v>
      </c>
      <c r="B395" s="143" t="s">
        <v>931</v>
      </c>
      <c r="C395" s="142">
        <v>8</v>
      </c>
      <c r="D395" s="142">
        <v>1</v>
      </c>
      <c r="E395" s="143" t="s">
        <v>160</v>
      </c>
      <c r="F395" s="143" t="s">
        <v>345</v>
      </c>
      <c r="G395" s="143" t="s">
        <v>189</v>
      </c>
      <c r="H395" s="142">
        <v>5</v>
      </c>
    </row>
    <row r="396" spans="1:8" x14ac:dyDescent="0.35">
      <c r="A396" s="142" t="s">
        <v>39</v>
      </c>
      <c r="B396" s="143" t="s">
        <v>931</v>
      </c>
      <c r="C396" s="142">
        <v>8</v>
      </c>
      <c r="D396" s="142">
        <v>2</v>
      </c>
      <c r="E396" s="143" t="s">
        <v>455</v>
      </c>
      <c r="F396" s="143" t="s">
        <v>124</v>
      </c>
      <c r="G396" s="143" t="s">
        <v>572</v>
      </c>
      <c r="H396" s="142">
        <v>5</v>
      </c>
    </row>
    <row r="397" spans="1:8" x14ac:dyDescent="0.35">
      <c r="A397" s="142" t="s">
        <v>39</v>
      </c>
      <c r="B397" s="143" t="s">
        <v>931</v>
      </c>
      <c r="C397" s="142">
        <v>8</v>
      </c>
      <c r="D397" s="142">
        <v>3</v>
      </c>
      <c r="E397" s="143" t="s">
        <v>1031</v>
      </c>
      <c r="F397" s="143" t="s">
        <v>1030</v>
      </c>
      <c r="G397" s="143" t="s">
        <v>387</v>
      </c>
      <c r="H397" s="142">
        <v>5</v>
      </c>
    </row>
    <row r="398" spans="1:8" x14ac:dyDescent="0.35">
      <c r="A398" s="142" t="s">
        <v>39</v>
      </c>
      <c r="B398" s="143" t="s">
        <v>931</v>
      </c>
      <c r="C398" s="142">
        <v>8</v>
      </c>
      <c r="D398" s="142">
        <v>4</v>
      </c>
      <c r="E398" s="143" t="s">
        <v>481</v>
      </c>
      <c r="F398" s="143" t="s">
        <v>482</v>
      </c>
      <c r="G398" s="143" t="s">
        <v>867</v>
      </c>
      <c r="H398" s="142">
        <v>5</v>
      </c>
    </row>
    <row r="399" spans="1:8" x14ac:dyDescent="0.35">
      <c r="A399" s="142" t="s">
        <v>39</v>
      </c>
      <c r="B399" s="143" t="s">
        <v>931</v>
      </c>
      <c r="C399" s="142">
        <v>8</v>
      </c>
      <c r="D399" s="142">
        <v>5</v>
      </c>
      <c r="E399" s="143" t="s">
        <v>1096</v>
      </c>
      <c r="F399" s="143" t="s">
        <v>1095</v>
      </c>
      <c r="G399" s="143" t="s">
        <v>264</v>
      </c>
      <c r="H399" s="142">
        <v>5</v>
      </c>
    </row>
    <row r="400" spans="1:8" x14ac:dyDescent="0.35">
      <c r="A400" s="142" t="s">
        <v>39</v>
      </c>
      <c r="B400" s="143" t="s">
        <v>931</v>
      </c>
      <c r="C400" s="142">
        <v>8</v>
      </c>
      <c r="D400" s="142">
        <v>6</v>
      </c>
      <c r="E400" s="143" t="s">
        <v>642</v>
      </c>
      <c r="F400" s="143" t="s">
        <v>1243</v>
      </c>
      <c r="G400" s="143" t="s">
        <v>125</v>
      </c>
      <c r="H400" s="142">
        <v>5</v>
      </c>
    </row>
    <row r="401" spans="1:8" x14ac:dyDescent="0.35">
      <c r="A401" s="142" t="s">
        <v>39</v>
      </c>
      <c r="B401" s="143" t="s">
        <v>931</v>
      </c>
      <c r="C401" s="142">
        <v>8</v>
      </c>
      <c r="D401" s="142">
        <v>7</v>
      </c>
      <c r="E401" s="143" t="s">
        <v>453</v>
      </c>
      <c r="F401" s="143" t="s">
        <v>454</v>
      </c>
      <c r="G401" s="143" t="s">
        <v>352</v>
      </c>
      <c r="H401" s="142">
        <v>5</v>
      </c>
    </row>
    <row r="402" spans="1:8" x14ac:dyDescent="0.35">
      <c r="A402" s="142" t="s">
        <v>39</v>
      </c>
      <c r="B402" s="143" t="s">
        <v>931</v>
      </c>
      <c r="C402" s="142">
        <v>8</v>
      </c>
      <c r="D402" s="142">
        <v>8</v>
      </c>
      <c r="E402" s="143" t="s">
        <v>171</v>
      </c>
      <c r="F402" s="143" t="s">
        <v>451</v>
      </c>
      <c r="G402" s="143" t="s">
        <v>349</v>
      </c>
      <c r="H402" s="142">
        <v>5</v>
      </c>
    </row>
    <row r="403" spans="1:8" x14ac:dyDescent="0.35">
      <c r="A403" s="142" t="s">
        <v>39</v>
      </c>
      <c r="B403" s="143" t="s">
        <v>931</v>
      </c>
      <c r="C403" s="142">
        <v>8</v>
      </c>
      <c r="D403" s="142">
        <v>9</v>
      </c>
      <c r="E403" s="143" t="s">
        <v>1029</v>
      </c>
      <c r="F403" s="143" t="s">
        <v>1028</v>
      </c>
      <c r="G403" s="143" t="s">
        <v>387</v>
      </c>
      <c r="H403" s="142">
        <v>5</v>
      </c>
    </row>
    <row r="404" spans="1:8" x14ac:dyDescent="0.35">
      <c r="A404" s="142" t="s">
        <v>39</v>
      </c>
      <c r="B404" s="143" t="s">
        <v>931</v>
      </c>
      <c r="C404" s="142">
        <v>8</v>
      </c>
      <c r="D404" s="142">
        <v>10</v>
      </c>
      <c r="E404" s="143" t="s">
        <v>151</v>
      </c>
      <c r="F404" s="143" t="s">
        <v>1097</v>
      </c>
      <c r="G404" s="143" t="s">
        <v>264</v>
      </c>
      <c r="H404" s="142">
        <v>5</v>
      </c>
    </row>
    <row r="405" spans="1:8" x14ac:dyDescent="0.35">
      <c r="A405" s="142" t="s">
        <v>39</v>
      </c>
      <c r="B405" s="143" t="s">
        <v>931</v>
      </c>
      <c r="C405" s="142">
        <v>8</v>
      </c>
      <c r="D405" s="142">
        <v>11</v>
      </c>
      <c r="E405" s="143" t="s">
        <v>142</v>
      </c>
      <c r="F405" s="143" t="s">
        <v>483</v>
      </c>
      <c r="G405" s="143" t="s">
        <v>1002</v>
      </c>
      <c r="H405" s="142">
        <v>5</v>
      </c>
    </row>
    <row r="406" spans="1:8" x14ac:dyDescent="0.35">
      <c r="A406" s="142" t="s">
        <v>39</v>
      </c>
      <c r="B406" s="143" t="s">
        <v>931</v>
      </c>
      <c r="C406" s="142">
        <v>8</v>
      </c>
      <c r="D406" s="142">
        <v>12</v>
      </c>
      <c r="E406" s="143" t="s">
        <v>164</v>
      </c>
      <c r="F406" s="143" t="s">
        <v>479</v>
      </c>
      <c r="G406" s="143" t="s">
        <v>189</v>
      </c>
      <c r="H406" s="142">
        <v>5</v>
      </c>
    </row>
    <row r="407" spans="1:8" x14ac:dyDescent="0.35">
      <c r="A407" s="142" t="s">
        <v>59</v>
      </c>
      <c r="B407" s="143" t="s">
        <v>970</v>
      </c>
      <c r="C407" s="142">
        <v>9</v>
      </c>
      <c r="D407" s="142">
        <v>12</v>
      </c>
      <c r="E407" s="143" t="s">
        <v>839</v>
      </c>
      <c r="F407" s="143" t="s">
        <v>1365</v>
      </c>
      <c r="G407" s="143" t="s">
        <v>1356</v>
      </c>
      <c r="H407" s="142">
        <v>1</v>
      </c>
    </row>
    <row r="408" spans="1:8" x14ac:dyDescent="0.35">
      <c r="A408" s="142" t="s">
        <v>59</v>
      </c>
      <c r="B408" s="143" t="s">
        <v>970</v>
      </c>
      <c r="C408" s="142">
        <v>9</v>
      </c>
      <c r="D408" s="142">
        <v>13</v>
      </c>
      <c r="E408" s="143" t="s">
        <v>713</v>
      </c>
      <c r="F408" s="143" t="s">
        <v>714</v>
      </c>
      <c r="G408" s="143" t="s">
        <v>531</v>
      </c>
      <c r="H408" s="142">
        <v>1</v>
      </c>
    </row>
    <row r="409" spans="1:8" x14ac:dyDescent="0.35">
      <c r="A409" s="142" t="s">
        <v>59</v>
      </c>
      <c r="B409" s="143" t="s">
        <v>970</v>
      </c>
      <c r="C409" s="142">
        <v>9</v>
      </c>
      <c r="D409" s="142">
        <v>14</v>
      </c>
      <c r="E409" s="143" t="s">
        <v>259</v>
      </c>
      <c r="F409" s="143" t="s">
        <v>712</v>
      </c>
      <c r="G409" s="143" t="s">
        <v>270</v>
      </c>
      <c r="H409" s="142">
        <v>1</v>
      </c>
    </row>
    <row r="410" spans="1:8" x14ac:dyDescent="0.35">
      <c r="A410" s="142" t="s">
        <v>59</v>
      </c>
      <c r="B410" s="143" t="s">
        <v>970</v>
      </c>
      <c r="C410" s="142">
        <v>9</v>
      </c>
      <c r="D410" s="142">
        <v>15</v>
      </c>
      <c r="E410" s="143" t="s">
        <v>241</v>
      </c>
      <c r="F410" s="143" t="s">
        <v>138</v>
      </c>
      <c r="G410" s="143" t="s">
        <v>440</v>
      </c>
      <c r="H410" s="142">
        <v>1</v>
      </c>
    </row>
    <row r="411" spans="1:8" x14ac:dyDescent="0.35">
      <c r="A411" s="142" t="s">
        <v>59</v>
      </c>
      <c r="B411" s="143" t="s">
        <v>970</v>
      </c>
      <c r="C411" s="142">
        <v>9</v>
      </c>
      <c r="D411" s="142">
        <v>16</v>
      </c>
      <c r="E411" s="143" t="s">
        <v>437</v>
      </c>
      <c r="F411" s="143" t="s">
        <v>438</v>
      </c>
      <c r="G411" s="143" t="s">
        <v>235</v>
      </c>
      <c r="H411" s="142">
        <v>1</v>
      </c>
    </row>
    <row r="412" spans="1:8" x14ac:dyDescent="0.35">
      <c r="A412" s="142" t="s">
        <v>59</v>
      </c>
      <c r="B412" s="143" t="s">
        <v>970</v>
      </c>
      <c r="C412" s="142">
        <v>9</v>
      </c>
      <c r="D412" s="142">
        <v>17</v>
      </c>
      <c r="E412" s="143" t="s">
        <v>705</v>
      </c>
      <c r="F412" s="143" t="s">
        <v>706</v>
      </c>
      <c r="G412" s="143" t="s">
        <v>707</v>
      </c>
      <c r="H412" s="142">
        <v>1</v>
      </c>
    </row>
    <row r="413" spans="1:8" x14ac:dyDescent="0.35">
      <c r="A413" s="142" t="s">
        <v>59</v>
      </c>
      <c r="B413" s="143" t="s">
        <v>970</v>
      </c>
      <c r="C413" s="142">
        <v>9</v>
      </c>
      <c r="D413" s="142">
        <v>18</v>
      </c>
      <c r="E413" s="143" t="s">
        <v>203</v>
      </c>
      <c r="F413" s="143" t="s">
        <v>137</v>
      </c>
      <c r="G413" s="143" t="s">
        <v>179</v>
      </c>
      <c r="H413" s="142">
        <v>1</v>
      </c>
    </row>
    <row r="414" spans="1:8" x14ac:dyDescent="0.35">
      <c r="A414" s="142" t="s">
        <v>59</v>
      </c>
      <c r="B414" s="143" t="s">
        <v>970</v>
      </c>
      <c r="C414" s="142">
        <v>9</v>
      </c>
      <c r="D414" s="142">
        <v>19</v>
      </c>
      <c r="E414" s="143" t="s">
        <v>249</v>
      </c>
      <c r="F414" s="143" t="s">
        <v>1321</v>
      </c>
      <c r="G414" s="143" t="s">
        <v>221</v>
      </c>
      <c r="H414" s="142">
        <v>1</v>
      </c>
    </row>
    <row r="415" spans="1:8" x14ac:dyDescent="0.35">
      <c r="A415" s="142" t="s">
        <v>59</v>
      </c>
      <c r="B415" s="143" t="s">
        <v>970</v>
      </c>
      <c r="C415" s="142">
        <v>9</v>
      </c>
      <c r="D415" s="142">
        <v>20</v>
      </c>
      <c r="E415" s="143" t="s">
        <v>233</v>
      </c>
      <c r="F415" s="143" t="s">
        <v>234</v>
      </c>
      <c r="G415" s="143" t="s">
        <v>159</v>
      </c>
      <c r="H415" s="142">
        <v>1</v>
      </c>
    </row>
    <row r="416" spans="1:8" x14ac:dyDescent="0.35">
      <c r="A416" s="142" t="s">
        <v>59</v>
      </c>
      <c r="B416" s="143" t="s">
        <v>970</v>
      </c>
      <c r="C416" s="142">
        <v>9</v>
      </c>
      <c r="D416" s="142">
        <v>21</v>
      </c>
      <c r="E416" s="143" t="s">
        <v>710</v>
      </c>
      <c r="F416" s="143" t="s">
        <v>711</v>
      </c>
      <c r="G416" s="143" t="s">
        <v>179</v>
      </c>
      <c r="H416" s="142">
        <v>1</v>
      </c>
    </row>
    <row r="417" spans="1:8" x14ac:dyDescent="0.35">
      <c r="A417" s="142" t="s">
        <v>59</v>
      </c>
      <c r="B417" s="143" t="s">
        <v>970</v>
      </c>
      <c r="C417" s="142">
        <v>9</v>
      </c>
      <c r="D417" s="142">
        <v>22</v>
      </c>
      <c r="E417" s="143" t="s">
        <v>539</v>
      </c>
      <c r="F417" s="143" t="s">
        <v>985</v>
      </c>
      <c r="G417" s="143" t="s">
        <v>132</v>
      </c>
      <c r="H417" s="142">
        <v>1</v>
      </c>
    </row>
    <row r="418" spans="1:8" x14ac:dyDescent="0.35">
      <c r="A418" s="142" t="s">
        <v>59</v>
      </c>
      <c r="B418" s="143" t="s">
        <v>970</v>
      </c>
      <c r="C418" s="142">
        <v>9</v>
      </c>
      <c r="D418" s="142">
        <v>23</v>
      </c>
      <c r="E418" s="143" t="s">
        <v>1373</v>
      </c>
      <c r="F418" s="143" t="s">
        <v>1374</v>
      </c>
      <c r="G418" s="143" t="s">
        <v>235</v>
      </c>
      <c r="H418" s="142">
        <v>1</v>
      </c>
    </row>
    <row r="419" spans="1:8" x14ac:dyDescent="0.35">
      <c r="A419" s="142" t="s">
        <v>59</v>
      </c>
      <c r="B419" s="143" t="s">
        <v>970</v>
      </c>
      <c r="C419" s="142">
        <v>9</v>
      </c>
      <c r="D419" s="142">
        <v>24</v>
      </c>
      <c r="E419" s="143" t="s">
        <v>726</v>
      </c>
      <c r="F419" s="143" t="s">
        <v>280</v>
      </c>
      <c r="G419" s="143" t="s">
        <v>419</v>
      </c>
      <c r="H419" s="142">
        <v>1</v>
      </c>
    </row>
    <row r="420" spans="1:8" x14ac:dyDescent="0.35">
      <c r="A420" s="142" t="s">
        <v>59</v>
      </c>
      <c r="B420" s="143" t="s">
        <v>970</v>
      </c>
      <c r="C420" s="142">
        <v>9</v>
      </c>
      <c r="D420" s="142">
        <v>25</v>
      </c>
      <c r="E420" s="143" t="s">
        <v>289</v>
      </c>
      <c r="F420" s="143" t="s">
        <v>157</v>
      </c>
      <c r="G420" s="143" t="s">
        <v>1345</v>
      </c>
      <c r="H420" s="142">
        <v>1</v>
      </c>
    </row>
    <row r="421" spans="1:8" x14ac:dyDescent="0.35">
      <c r="A421" s="142" t="s">
        <v>59</v>
      </c>
      <c r="B421" s="143" t="s">
        <v>970</v>
      </c>
      <c r="C421" s="142">
        <v>9</v>
      </c>
      <c r="D421" s="142">
        <v>26</v>
      </c>
      <c r="E421" s="143" t="s">
        <v>1441</v>
      </c>
      <c r="F421" s="143" t="s">
        <v>124</v>
      </c>
      <c r="G421" s="143" t="s">
        <v>731</v>
      </c>
      <c r="H421" s="142">
        <v>1</v>
      </c>
    </row>
    <row r="422" spans="1:8" x14ac:dyDescent="0.35">
      <c r="A422" s="142" t="s">
        <v>31</v>
      </c>
      <c r="B422" s="143" t="s">
        <v>941</v>
      </c>
      <c r="C422" s="142">
        <v>9</v>
      </c>
      <c r="D422" s="142">
        <v>1</v>
      </c>
      <c r="E422" s="143" t="s">
        <v>139</v>
      </c>
      <c r="F422" s="143" t="s">
        <v>720</v>
      </c>
      <c r="G422" s="143" t="s">
        <v>938</v>
      </c>
      <c r="H422" s="142">
        <v>3</v>
      </c>
    </row>
    <row r="423" spans="1:8" x14ac:dyDescent="0.35">
      <c r="A423" s="142" t="s">
        <v>31</v>
      </c>
      <c r="B423" s="143" t="s">
        <v>941</v>
      </c>
      <c r="C423" s="142">
        <v>9</v>
      </c>
      <c r="D423" s="142">
        <v>2</v>
      </c>
      <c r="E423" s="143" t="s">
        <v>873</v>
      </c>
      <c r="F423" s="143" t="s">
        <v>944</v>
      </c>
      <c r="G423" s="143" t="s">
        <v>938</v>
      </c>
      <c r="H423" s="142">
        <v>3</v>
      </c>
    </row>
    <row r="424" spans="1:8" x14ac:dyDescent="0.35">
      <c r="A424" s="142" t="s">
        <v>31</v>
      </c>
      <c r="B424" s="143" t="s">
        <v>941</v>
      </c>
      <c r="C424" s="142">
        <v>9</v>
      </c>
      <c r="D424" s="142">
        <v>3</v>
      </c>
      <c r="E424" s="143" t="s">
        <v>250</v>
      </c>
      <c r="F424" s="143" t="s">
        <v>940</v>
      </c>
      <c r="G424" s="143" t="s">
        <v>938</v>
      </c>
      <c r="H424" s="142">
        <v>3</v>
      </c>
    </row>
    <row r="425" spans="1:8" x14ac:dyDescent="0.35">
      <c r="A425" s="142" t="s">
        <v>31</v>
      </c>
      <c r="B425" s="143" t="s">
        <v>941</v>
      </c>
      <c r="C425" s="142">
        <v>9</v>
      </c>
      <c r="D425" s="142">
        <v>4</v>
      </c>
      <c r="E425" s="143" t="s">
        <v>943</v>
      </c>
      <c r="F425" s="143" t="s">
        <v>942</v>
      </c>
      <c r="G425" s="143" t="s">
        <v>938</v>
      </c>
      <c r="H425" s="142">
        <v>3</v>
      </c>
    </row>
    <row r="426" spans="1:8" x14ac:dyDescent="0.35">
      <c r="A426" s="142" t="s">
        <v>31</v>
      </c>
      <c r="B426" s="143" t="s">
        <v>941</v>
      </c>
      <c r="C426" s="142">
        <v>9</v>
      </c>
      <c r="D426" s="142">
        <v>5</v>
      </c>
      <c r="E426" s="143" t="s">
        <v>723</v>
      </c>
      <c r="F426" s="143" t="s">
        <v>271</v>
      </c>
      <c r="G426" s="143" t="s">
        <v>531</v>
      </c>
      <c r="H426" s="142">
        <v>3</v>
      </c>
    </row>
    <row r="427" spans="1:8" x14ac:dyDescent="0.35">
      <c r="A427" s="142" t="s">
        <v>31</v>
      </c>
      <c r="B427" s="143" t="s">
        <v>941</v>
      </c>
      <c r="C427" s="142">
        <v>9</v>
      </c>
      <c r="D427" s="142">
        <v>6</v>
      </c>
      <c r="E427" s="143" t="s">
        <v>1146</v>
      </c>
      <c r="F427" s="143" t="s">
        <v>1145</v>
      </c>
      <c r="G427" s="143" t="s">
        <v>1144</v>
      </c>
      <c r="H427" s="142">
        <v>3</v>
      </c>
    </row>
    <row r="428" spans="1:8" x14ac:dyDescent="0.35">
      <c r="A428" s="142" t="s">
        <v>31</v>
      </c>
      <c r="B428" s="143" t="s">
        <v>991</v>
      </c>
      <c r="C428" s="142">
        <v>9</v>
      </c>
      <c r="D428" s="142">
        <v>1</v>
      </c>
      <c r="E428" s="143" t="s">
        <v>1071</v>
      </c>
      <c r="F428" s="143" t="s">
        <v>1070</v>
      </c>
      <c r="G428" s="143" t="s">
        <v>189</v>
      </c>
      <c r="H428" s="142">
        <v>3</v>
      </c>
    </row>
    <row r="429" spans="1:8" x14ac:dyDescent="0.35">
      <c r="A429" s="142" t="s">
        <v>31</v>
      </c>
      <c r="B429" s="143" t="s">
        <v>991</v>
      </c>
      <c r="C429" s="142">
        <v>9</v>
      </c>
      <c r="D429" s="142">
        <v>2</v>
      </c>
      <c r="E429" s="143" t="s">
        <v>233</v>
      </c>
      <c r="F429" s="143" t="s">
        <v>990</v>
      </c>
      <c r="G429" s="143" t="s">
        <v>528</v>
      </c>
      <c r="H429" s="142">
        <v>3</v>
      </c>
    </row>
    <row r="430" spans="1:8" x14ac:dyDescent="0.35">
      <c r="A430" s="142" t="s">
        <v>31</v>
      </c>
      <c r="B430" s="143" t="s">
        <v>991</v>
      </c>
      <c r="C430" s="142">
        <v>9</v>
      </c>
      <c r="D430" s="142">
        <v>3</v>
      </c>
      <c r="E430" s="143" t="s">
        <v>444</v>
      </c>
      <c r="F430" s="143" t="s">
        <v>735</v>
      </c>
      <c r="G430" s="143" t="s">
        <v>1107</v>
      </c>
      <c r="H430" s="142">
        <v>3</v>
      </c>
    </row>
    <row r="431" spans="1:8" x14ac:dyDescent="0.35">
      <c r="A431" s="142" t="s">
        <v>31</v>
      </c>
      <c r="B431" s="143" t="s">
        <v>991</v>
      </c>
      <c r="C431" s="142">
        <v>9</v>
      </c>
      <c r="D431" s="142">
        <v>4</v>
      </c>
      <c r="E431" s="143" t="s">
        <v>280</v>
      </c>
      <c r="F431" s="143" t="s">
        <v>785</v>
      </c>
      <c r="G431" s="143" t="s">
        <v>357</v>
      </c>
      <c r="H431" s="142">
        <v>3</v>
      </c>
    </row>
    <row r="432" spans="1:8" x14ac:dyDescent="0.35">
      <c r="A432" s="142" t="s">
        <v>31</v>
      </c>
      <c r="B432" s="143" t="s">
        <v>991</v>
      </c>
      <c r="C432" s="142">
        <v>9</v>
      </c>
      <c r="D432" s="142">
        <v>5</v>
      </c>
      <c r="E432" s="143" t="s">
        <v>1220</v>
      </c>
      <c r="F432" s="143" t="s">
        <v>815</v>
      </c>
      <c r="G432" s="143" t="s">
        <v>128</v>
      </c>
      <c r="H432" s="142">
        <v>3</v>
      </c>
    </row>
    <row r="433" spans="1:9" x14ac:dyDescent="0.35">
      <c r="A433" s="142" t="s">
        <v>31</v>
      </c>
      <c r="B433" s="143" t="s">
        <v>991</v>
      </c>
      <c r="C433" s="142">
        <v>9</v>
      </c>
      <c r="D433" s="142">
        <v>6</v>
      </c>
      <c r="E433" s="143" t="s">
        <v>501</v>
      </c>
      <c r="F433" s="143" t="s">
        <v>1055</v>
      </c>
      <c r="G433" s="143" t="s">
        <v>161</v>
      </c>
      <c r="H433" s="142">
        <v>3</v>
      </c>
    </row>
    <row r="434" spans="1:9" x14ac:dyDescent="0.35">
      <c r="A434" s="142" t="s">
        <v>31</v>
      </c>
      <c r="B434" s="143" t="s">
        <v>991</v>
      </c>
      <c r="C434" s="142">
        <v>9</v>
      </c>
      <c r="D434" s="142">
        <v>7</v>
      </c>
      <c r="E434" s="143" t="s">
        <v>187</v>
      </c>
      <c r="F434" s="143" t="s">
        <v>1106</v>
      </c>
      <c r="G434" s="143" t="s">
        <v>1107</v>
      </c>
      <c r="H434" s="142">
        <v>3</v>
      </c>
    </row>
    <row r="435" spans="1:9" x14ac:dyDescent="0.35">
      <c r="A435" s="142" t="s">
        <v>39</v>
      </c>
      <c r="B435" s="143" t="s">
        <v>998</v>
      </c>
      <c r="C435" s="142">
        <v>9</v>
      </c>
      <c r="D435" s="142">
        <v>14</v>
      </c>
      <c r="E435" s="143" t="s">
        <v>237</v>
      </c>
      <c r="F435" s="143" t="s">
        <v>1225</v>
      </c>
      <c r="G435" s="143" t="s">
        <v>342</v>
      </c>
      <c r="H435" s="142">
        <v>4</v>
      </c>
    </row>
    <row r="436" spans="1:9" x14ac:dyDescent="0.35">
      <c r="A436" s="142" t="s">
        <v>39</v>
      </c>
      <c r="B436" s="143" t="s">
        <v>998</v>
      </c>
      <c r="C436" s="142">
        <v>9</v>
      </c>
      <c r="D436" s="142">
        <v>15</v>
      </c>
      <c r="E436" s="143" t="s">
        <v>136</v>
      </c>
      <c r="F436" s="143" t="s">
        <v>1161</v>
      </c>
      <c r="G436" s="143" t="s">
        <v>357</v>
      </c>
      <c r="H436" s="142">
        <v>4</v>
      </c>
    </row>
    <row r="437" spans="1:9" x14ac:dyDescent="0.35">
      <c r="A437" s="142" t="s">
        <v>39</v>
      </c>
      <c r="B437" s="143" t="s">
        <v>998</v>
      </c>
      <c r="C437" s="142">
        <v>9</v>
      </c>
      <c r="D437" s="142">
        <v>16</v>
      </c>
      <c r="E437" s="143" t="s">
        <v>1027</v>
      </c>
      <c r="F437" s="143" t="s">
        <v>862</v>
      </c>
      <c r="G437" s="143" t="s">
        <v>387</v>
      </c>
      <c r="H437" s="142">
        <v>4</v>
      </c>
    </row>
    <row r="438" spans="1:9" x14ac:dyDescent="0.35">
      <c r="A438" s="142" t="s">
        <v>39</v>
      </c>
      <c r="B438" s="143" t="s">
        <v>998</v>
      </c>
      <c r="C438" s="142">
        <v>9</v>
      </c>
      <c r="D438" s="142">
        <v>17</v>
      </c>
      <c r="E438" s="143" t="s">
        <v>379</v>
      </c>
      <c r="F438" s="143" t="s">
        <v>380</v>
      </c>
      <c r="G438" s="143" t="s">
        <v>572</v>
      </c>
      <c r="H438" s="142">
        <v>4</v>
      </c>
    </row>
    <row r="439" spans="1:9" x14ac:dyDescent="0.35">
      <c r="A439" s="142" t="s">
        <v>39</v>
      </c>
      <c r="B439" s="143" t="s">
        <v>998</v>
      </c>
      <c r="C439" s="142">
        <v>9</v>
      </c>
      <c r="D439" s="142">
        <v>18</v>
      </c>
      <c r="E439" s="143" t="s">
        <v>461</v>
      </c>
      <c r="F439" s="143" t="s">
        <v>462</v>
      </c>
      <c r="G439" s="143" t="s">
        <v>125</v>
      </c>
      <c r="H439" s="142">
        <v>4</v>
      </c>
    </row>
    <row r="440" spans="1:9" x14ac:dyDescent="0.35">
      <c r="A440" s="142" t="s">
        <v>39</v>
      </c>
      <c r="B440" s="143" t="s">
        <v>998</v>
      </c>
      <c r="C440" s="142">
        <v>9</v>
      </c>
      <c r="D440" s="142">
        <v>19</v>
      </c>
      <c r="E440" s="143" t="s">
        <v>240</v>
      </c>
      <c r="F440" s="143" t="s">
        <v>487</v>
      </c>
      <c r="G440" s="143" t="s">
        <v>382</v>
      </c>
      <c r="H440" s="142">
        <v>4</v>
      </c>
    </row>
    <row r="441" spans="1:9" x14ac:dyDescent="0.35">
      <c r="A441" s="142" t="s">
        <v>39</v>
      </c>
      <c r="B441" s="143" t="s">
        <v>998</v>
      </c>
      <c r="C441" s="142">
        <v>9</v>
      </c>
      <c r="D441" s="142">
        <v>20</v>
      </c>
      <c r="E441" s="143" t="s">
        <v>247</v>
      </c>
      <c r="F441" s="143" t="s">
        <v>384</v>
      </c>
      <c r="G441" s="143" t="s">
        <v>264</v>
      </c>
      <c r="H441" s="142">
        <v>4</v>
      </c>
    </row>
    <row r="442" spans="1:9" x14ac:dyDescent="0.35">
      <c r="A442" s="142" t="s">
        <v>39</v>
      </c>
      <c r="B442" s="143" t="s">
        <v>998</v>
      </c>
      <c r="C442" s="142">
        <v>9</v>
      </c>
      <c r="D442" s="142">
        <v>21</v>
      </c>
      <c r="E442" s="143" t="s">
        <v>249</v>
      </c>
      <c r="F442" s="143" t="s">
        <v>271</v>
      </c>
      <c r="G442" s="143" t="s">
        <v>357</v>
      </c>
      <c r="H442" s="142">
        <v>4</v>
      </c>
    </row>
    <row r="443" spans="1:9" x14ac:dyDescent="0.35">
      <c r="A443" s="142" t="s">
        <v>39</v>
      </c>
      <c r="B443" s="143" t="s">
        <v>998</v>
      </c>
      <c r="C443" s="142">
        <v>9</v>
      </c>
      <c r="D443" s="142">
        <v>22</v>
      </c>
      <c r="E443" s="143" t="s">
        <v>695</v>
      </c>
      <c r="F443" s="143" t="s">
        <v>696</v>
      </c>
      <c r="G443" s="143" t="s">
        <v>355</v>
      </c>
      <c r="H443" s="142">
        <v>4</v>
      </c>
    </row>
    <row r="444" spans="1:9" x14ac:dyDescent="0.35">
      <c r="A444" s="142" t="s">
        <v>39</v>
      </c>
      <c r="B444" s="143" t="s">
        <v>998</v>
      </c>
      <c r="C444" s="142">
        <v>9</v>
      </c>
      <c r="D444" s="142">
        <v>23</v>
      </c>
      <c r="E444" s="143" t="s">
        <v>222</v>
      </c>
      <c r="F444" s="143" t="s">
        <v>468</v>
      </c>
      <c r="G444" s="143" t="s">
        <v>355</v>
      </c>
      <c r="H444" s="142">
        <v>4</v>
      </c>
    </row>
    <row r="445" spans="1:9" x14ac:dyDescent="0.35">
      <c r="A445" s="142" t="s">
        <v>39</v>
      </c>
      <c r="B445" s="143" t="s">
        <v>998</v>
      </c>
      <c r="C445" s="142">
        <v>9</v>
      </c>
      <c r="D445" s="142">
        <v>24</v>
      </c>
      <c r="E445" s="143" t="s">
        <v>225</v>
      </c>
      <c r="F445" s="143" t="s">
        <v>484</v>
      </c>
      <c r="G445" s="143" t="s">
        <v>353</v>
      </c>
      <c r="H445" s="142">
        <v>4</v>
      </c>
    </row>
    <row r="446" spans="1:9" x14ac:dyDescent="0.35">
      <c r="A446" s="142" t="s">
        <v>39</v>
      </c>
      <c r="B446" s="143" t="s">
        <v>998</v>
      </c>
      <c r="C446" s="142">
        <v>9</v>
      </c>
      <c r="D446" s="142">
        <v>25</v>
      </c>
      <c r="E446" s="143" t="s">
        <v>333</v>
      </c>
      <c r="F446" s="143" t="s">
        <v>187</v>
      </c>
      <c r="G446" s="143" t="s">
        <v>347</v>
      </c>
      <c r="H446" s="142">
        <v>4</v>
      </c>
    </row>
    <row r="447" spans="1:9" x14ac:dyDescent="0.35">
      <c r="A447" s="169" t="s">
        <v>39</v>
      </c>
      <c r="B447" s="170" t="s">
        <v>998</v>
      </c>
      <c r="C447" s="169">
        <v>9</v>
      </c>
      <c r="D447" s="169">
        <v>26</v>
      </c>
      <c r="E447" s="170" t="s">
        <v>1228</v>
      </c>
      <c r="F447" s="170" t="s">
        <v>1227</v>
      </c>
      <c r="G447" s="170" t="s">
        <v>867</v>
      </c>
      <c r="H447" s="169">
        <v>4</v>
      </c>
      <c r="I447" s="171" t="s">
        <v>1515</v>
      </c>
    </row>
    <row r="448" spans="1:9" x14ac:dyDescent="0.35">
      <c r="A448" s="142" t="s">
        <v>39</v>
      </c>
      <c r="B448" s="143" t="s">
        <v>998</v>
      </c>
      <c r="C448" s="142">
        <v>9</v>
      </c>
      <c r="D448" s="142">
        <v>27</v>
      </c>
      <c r="E448" s="143" t="s">
        <v>1459</v>
      </c>
      <c r="F448" s="143" t="s">
        <v>1460</v>
      </c>
      <c r="G448" s="143" t="s">
        <v>1455</v>
      </c>
      <c r="H448" s="142">
        <v>4</v>
      </c>
    </row>
    <row r="449" spans="1:8" x14ac:dyDescent="0.35">
      <c r="A449" s="142" t="s">
        <v>39</v>
      </c>
      <c r="B449" s="143" t="s">
        <v>931</v>
      </c>
      <c r="C449" s="142">
        <v>9</v>
      </c>
      <c r="D449" s="142">
        <v>13</v>
      </c>
      <c r="E449" s="143" t="s">
        <v>476</v>
      </c>
      <c r="F449" s="143" t="s">
        <v>625</v>
      </c>
      <c r="G449" s="143" t="s">
        <v>358</v>
      </c>
      <c r="H449" s="142">
        <v>5</v>
      </c>
    </row>
    <row r="450" spans="1:8" x14ac:dyDescent="0.35">
      <c r="A450" s="142" t="s">
        <v>39</v>
      </c>
      <c r="B450" s="143" t="s">
        <v>931</v>
      </c>
      <c r="C450" s="142">
        <v>9</v>
      </c>
      <c r="D450" s="142">
        <v>14</v>
      </c>
      <c r="E450" s="143" t="s">
        <v>198</v>
      </c>
      <c r="F450" s="143" t="s">
        <v>624</v>
      </c>
      <c r="G450" s="143" t="s">
        <v>264</v>
      </c>
      <c r="H450" s="142">
        <v>5</v>
      </c>
    </row>
    <row r="451" spans="1:8" x14ac:dyDescent="0.35">
      <c r="A451" s="142" t="s">
        <v>39</v>
      </c>
      <c r="B451" s="143" t="s">
        <v>931</v>
      </c>
      <c r="C451" s="142">
        <v>9</v>
      </c>
      <c r="D451" s="142">
        <v>15</v>
      </c>
      <c r="E451" s="143" t="s">
        <v>153</v>
      </c>
      <c r="F451" s="143" t="s">
        <v>305</v>
      </c>
      <c r="G451" s="143" t="s">
        <v>125</v>
      </c>
      <c r="H451" s="142">
        <v>5</v>
      </c>
    </row>
    <row r="452" spans="1:8" x14ac:dyDescent="0.35">
      <c r="A452" s="142" t="s">
        <v>39</v>
      </c>
      <c r="B452" s="143" t="s">
        <v>931</v>
      </c>
      <c r="C452" s="142">
        <v>9</v>
      </c>
      <c r="D452" s="142">
        <v>16</v>
      </c>
      <c r="E452" s="143" t="s">
        <v>1362</v>
      </c>
      <c r="F452" s="143" t="s">
        <v>1363</v>
      </c>
      <c r="G452" s="143" t="s">
        <v>131</v>
      </c>
      <c r="H452" s="142">
        <v>5</v>
      </c>
    </row>
    <row r="453" spans="1:8" x14ac:dyDescent="0.35">
      <c r="A453" s="142" t="s">
        <v>39</v>
      </c>
      <c r="B453" s="143" t="s">
        <v>931</v>
      </c>
      <c r="C453" s="142">
        <v>9</v>
      </c>
      <c r="D453" s="142">
        <v>17</v>
      </c>
      <c r="E453" s="143" t="s">
        <v>151</v>
      </c>
      <c r="F453" s="143" t="s">
        <v>219</v>
      </c>
      <c r="G453" s="143" t="s">
        <v>264</v>
      </c>
      <c r="H453" s="142">
        <v>5</v>
      </c>
    </row>
    <row r="454" spans="1:8" x14ac:dyDescent="0.35">
      <c r="A454" s="142" t="s">
        <v>39</v>
      </c>
      <c r="B454" s="143" t="s">
        <v>931</v>
      </c>
      <c r="C454" s="142">
        <v>9</v>
      </c>
      <c r="D454" s="142">
        <v>18</v>
      </c>
      <c r="E454" s="143" t="s">
        <v>129</v>
      </c>
      <c r="F454" s="143" t="s">
        <v>643</v>
      </c>
      <c r="G454" s="143" t="s">
        <v>342</v>
      </c>
      <c r="H454" s="142">
        <v>5</v>
      </c>
    </row>
    <row r="455" spans="1:8" x14ac:dyDescent="0.35">
      <c r="A455" s="142" t="s">
        <v>39</v>
      </c>
      <c r="B455" s="143" t="s">
        <v>931</v>
      </c>
      <c r="C455" s="142">
        <v>9</v>
      </c>
      <c r="D455" s="142">
        <v>19</v>
      </c>
      <c r="E455" s="143" t="s">
        <v>460</v>
      </c>
      <c r="F455" s="143" t="s">
        <v>669</v>
      </c>
      <c r="G455" s="143" t="s">
        <v>352</v>
      </c>
      <c r="H455" s="142">
        <v>5</v>
      </c>
    </row>
    <row r="456" spans="1:8" x14ac:dyDescent="0.35">
      <c r="A456" s="142" t="s">
        <v>39</v>
      </c>
      <c r="B456" s="143" t="s">
        <v>931</v>
      </c>
      <c r="C456" s="142">
        <v>9</v>
      </c>
      <c r="D456" s="142">
        <v>20</v>
      </c>
      <c r="E456" s="143" t="s">
        <v>477</v>
      </c>
      <c r="F456" s="143" t="s">
        <v>478</v>
      </c>
      <c r="G456" s="143" t="s">
        <v>125</v>
      </c>
      <c r="H456" s="142">
        <v>5</v>
      </c>
    </row>
    <row r="457" spans="1:8" x14ac:dyDescent="0.35">
      <c r="A457" s="142" t="s">
        <v>39</v>
      </c>
      <c r="B457" s="143" t="s">
        <v>931</v>
      </c>
      <c r="C457" s="142">
        <v>9</v>
      </c>
      <c r="D457" s="142">
        <v>21</v>
      </c>
      <c r="E457" s="143" t="s">
        <v>456</v>
      </c>
      <c r="F457" s="143" t="s">
        <v>457</v>
      </c>
      <c r="G457" s="143" t="s">
        <v>125</v>
      </c>
      <c r="H457" s="142">
        <v>5</v>
      </c>
    </row>
    <row r="458" spans="1:8" x14ac:dyDescent="0.35">
      <c r="A458" s="142" t="s">
        <v>39</v>
      </c>
      <c r="B458" s="143" t="s">
        <v>931</v>
      </c>
      <c r="C458" s="142">
        <v>9</v>
      </c>
      <c r="D458" s="142">
        <v>22</v>
      </c>
      <c r="E458" s="143" t="s">
        <v>130</v>
      </c>
      <c r="F458" s="143" t="s">
        <v>452</v>
      </c>
      <c r="G458" s="143" t="s">
        <v>960</v>
      </c>
      <c r="H458" s="142">
        <v>5</v>
      </c>
    </row>
    <row r="459" spans="1:8" x14ac:dyDescent="0.35">
      <c r="A459" s="142" t="s">
        <v>39</v>
      </c>
      <c r="B459" s="143" t="s">
        <v>931</v>
      </c>
      <c r="C459" s="142">
        <v>9</v>
      </c>
      <c r="D459" s="142">
        <v>23</v>
      </c>
      <c r="E459" s="143" t="s">
        <v>458</v>
      </c>
      <c r="F459" s="143" t="s">
        <v>459</v>
      </c>
      <c r="G459" s="143" t="s">
        <v>354</v>
      </c>
      <c r="H459" s="142">
        <v>5</v>
      </c>
    </row>
    <row r="460" spans="1:8" x14ac:dyDescent="0.35">
      <c r="A460" s="142" t="s">
        <v>39</v>
      </c>
      <c r="B460" s="143" t="s">
        <v>931</v>
      </c>
      <c r="C460" s="142">
        <v>9</v>
      </c>
      <c r="D460" s="142">
        <v>24</v>
      </c>
      <c r="E460" s="143" t="s">
        <v>1461</v>
      </c>
      <c r="F460" s="143" t="s">
        <v>1462</v>
      </c>
      <c r="G460" s="143" t="s">
        <v>1463</v>
      </c>
      <c r="H460" s="142">
        <v>5</v>
      </c>
    </row>
  </sheetData>
  <sortState xmlns:xlrd2="http://schemas.microsoft.com/office/spreadsheetml/2017/richdata2" ref="A169:H330">
    <sortCondition ref="C169:C330"/>
    <sortCondition ref="H169:H330"/>
    <sortCondition ref="D169:D330"/>
  </sortState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3B84D-2A29-4E6A-9293-508E8A9EA106}">
  <dimension ref="A1:I367"/>
  <sheetViews>
    <sheetView topLeftCell="A36" zoomScale="80" zoomScaleNormal="80" workbookViewId="0">
      <selection activeCell="G51" sqref="G51"/>
    </sheetView>
  </sheetViews>
  <sheetFormatPr defaultColWidth="8.83203125" defaultRowHeight="15.5" x14ac:dyDescent="0.35"/>
  <cols>
    <col min="1" max="1" width="8.1640625" style="144" bestFit="1" customWidth="1"/>
    <col min="2" max="2" width="44.9140625" style="138" customWidth="1"/>
    <col min="3" max="3" width="8.58203125" style="144" customWidth="1"/>
    <col min="4" max="4" width="12.9140625" style="144" bestFit="1" customWidth="1"/>
    <col min="5" max="5" width="15.58203125" style="138" customWidth="1"/>
    <col min="6" max="6" width="16.58203125" style="138" customWidth="1"/>
    <col min="7" max="7" width="47.5" style="138" bestFit="1" customWidth="1"/>
    <col min="8" max="8" width="12.58203125" style="144" customWidth="1"/>
    <col min="9" max="16384" width="8.83203125" style="138"/>
  </cols>
  <sheetData>
    <row r="1" spans="1:8" ht="18.5" x14ac:dyDescent="0.45">
      <c r="A1" s="185" t="s">
        <v>1436</v>
      </c>
      <c r="B1" s="185"/>
      <c r="C1" s="185"/>
      <c r="D1" s="185"/>
      <c r="E1" s="185"/>
      <c r="F1" s="185"/>
      <c r="G1" s="185"/>
      <c r="H1" s="185"/>
    </row>
    <row r="2" spans="1:8" ht="19" thickBot="1" x14ac:dyDescent="0.5">
      <c r="A2" s="185" t="s">
        <v>1497</v>
      </c>
      <c r="B2" s="185"/>
      <c r="C2" s="185"/>
      <c r="D2" s="185"/>
      <c r="E2" s="185"/>
      <c r="F2" s="185"/>
      <c r="G2" s="185"/>
      <c r="H2" s="185"/>
    </row>
    <row r="3" spans="1:8" s="144" customFormat="1" x14ac:dyDescent="0.35">
      <c r="A3" s="153" t="s">
        <v>116</v>
      </c>
      <c r="B3" s="154" t="s">
        <v>117</v>
      </c>
      <c r="C3" s="154" t="s">
        <v>28</v>
      </c>
      <c r="D3" s="154" t="s">
        <v>118</v>
      </c>
      <c r="E3" s="154" t="s">
        <v>119</v>
      </c>
      <c r="F3" s="154" t="s">
        <v>120</v>
      </c>
      <c r="G3" s="154" t="s">
        <v>121</v>
      </c>
      <c r="H3" s="155" t="s">
        <v>122</v>
      </c>
    </row>
    <row r="4" spans="1:8" x14ac:dyDescent="0.35">
      <c r="A4" s="150" t="s">
        <v>59</v>
      </c>
      <c r="B4" s="151" t="s">
        <v>937</v>
      </c>
      <c r="C4" s="150">
        <v>1</v>
      </c>
      <c r="D4" s="150">
        <v>1</v>
      </c>
      <c r="E4" s="151" t="s">
        <v>777</v>
      </c>
      <c r="F4" s="151" t="s">
        <v>326</v>
      </c>
      <c r="G4" s="151" t="s">
        <v>534</v>
      </c>
      <c r="H4" s="150">
        <v>1</v>
      </c>
    </row>
    <row r="5" spans="1:8" x14ac:dyDescent="0.35">
      <c r="A5" s="150" t="s">
        <v>59</v>
      </c>
      <c r="B5" s="151" t="s">
        <v>937</v>
      </c>
      <c r="C5" s="150">
        <v>1</v>
      </c>
      <c r="D5" s="150">
        <v>2</v>
      </c>
      <c r="E5" s="151" t="s">
        <v>540</v>
      </c>
      <c r="F5" s="151" t="s">
        <v>541</v>
      </c>
      <c r="G5" s="151" t="s">
        <v>531</v>
      </c>
      <c r="H5" s="150">
        <v>1</v>
      </c>
    </row>
    <row r="6" spans="1:8" x14ac:dyDescent="0.35">
      <c r="A6" s="142" t="s">
        <v>59</v>
      </c>
      <c r="B6" s="143" t="s">
        <v>937</v>
      </c>
      <c r="C6" s="142">
        <v>1</v>
      </c>
      <c r="D6" s="142">
        <v>3</v>
      </c>
      <c r="E6" s="143" t="s">
        <v>994</v>
      </c>
      <c r="F6" s="143" t="s">
        <v>993</v>
      </c>
      <c r="G6" s="143" t="s">
        <v>995</v>
      </c>
      <c r="H6" s="142">
        <v>1</v>
      </c>
    </row>
    <row r="7" spans="1:8" x14ac:dyDescent="0.35">
      <c r="A7" s="142" t="s">
        <v>59</v>
      </c>
      <c r="B7" s="143" t="s">
        <v>937</v>
      </c>
      <c r="C7" s="142">
        <v>1</v>
      </c>
      <c r="D7" s="142">
        <v>4</v>
      </c>
      <c r="E7" s="143" t="s">
        <v>1076</v>
      </c>
      <c r="F7" s="143" t="s">
        <v>1075</v>
      </c>
      <c r="G7" s="143" t="s">
        <v>534</v>
      </c>
      <c r="H7" s="142">
        <v>1</v>
      </c>
    </row>
    <row r="8" spans="1:8" x14ac:dyDescent="0.35">
      <c r="A8" s="142" t="s">
        <v>59</v>
      </c>
      <c r="B8" s="143" t="s">
        <v>937</v>
      </c>
      <c r="C8" s="142">
        <v>1</v>
      </c>
      <c r="D8" s="142">
        <v>5</v>
      </c>
      <c r="E8" s="143" t="s">
        <v>139</v>
      </c>
      <c r="F8" s="143" t="s">
        <v>720</v>
      </c>
      <c r="G8" s="143" t="s">
        <v>938</v>
      </c>
      <c r="H8" s="142">
        <v>1</v>
      </c>
    </row>
    <row r="9" spans="1:8" x14ac:dyDescent="0.35">
      <c r="A9" s="142" t="s">
        <v>59</v>
      </c>
      <c r="B9" s="143" t="s">
        <v>937</v>
      </c>
      <c r="C9" s="142">
        <v>1</v>
      </c>
      <c r="D9" s="142">
        <v>6</v>
      </c>
      <c r="E9" s="143" t="s">
        <v>1078</v>
      </c>
      <c r="F9" s="143" t="s">
        <v>1077</v>
      </c>
      <c r="G9" s="143" t="s">
        <v>534</v>
      </c>
      <c r="H9" s="142">
        <v>1</v>
      </c>
    </row>
    <row r="10" spans="1:8" x14ac:dyDescent="0.35">
      <c r="A10" s="142" t="s">
        <v>59</v>
      </c>
      <c r="B10" s="143" t="s">
        <v>937</v>
      </c>
      <c r="C10" s="142">
        <v>1</v>
      </c>
      <c r="D10" s="142">
        <v>7</v>
      </c>
      <c r="E10" s="143" t="s">
        <v>395</v>
      </c>
      <c r="F10" s="143" t="s">
        <v>742</v>
      </c>
      <c r="G10" s="143" t="s">
        <v>267</v>
      </c>
      <c r="H10" s="142">
        <v>1</v>
      </c>
    </row>
    <row r="11" spans="1:8" x14ac:dyDescent="0.35">
      <c r="A11" s="142" t="s">
        <v>59</v>
      </c>
      <c r="B11" s="143" t="s">
        <v>937</v>
      </c>
      <c r="C11" s="142">
        <v>1</v>
      </c>
      <c r="D11" s="142">
        <v>8</v>
      </c>
      <c r="E11" s="143" t="s">
        <v>1034</v>
      </c>
      <c r="F11" s="143" t="s">
        <v>1033</v>
      </c>
      <c r="G11" s="143" t="s">
        <v>349</v>
      </c>
      <c r="H11" s="142">
        <v>1</v>
      </c>
    </row>
    <row r="12" spans="1:8" x14ac:dyDescent="0.35">
      <c r="A12" s="142" t="s">
        <v>59</v>
      </c>
      <c r="B12" s="143" t="s">
        <v>937</v>
      </c>
      <c r="C12" s="142">
        <v>1</v>
      </c>
      <c r="D12" s="142">
        <v>9</v>
      </c>
      <c r="E12" s="143" t="s">
        <v>1046</v>
      </c>
      <c r="F12" s="143" t="s">
        <v>1045</v>
      </c>
      <c r="G12" s="143" t="s">
        <v>268</v>
      </c>
      <c r="H12" s="142">
        <v>1</v>
      </c>
    </row>
    <row r="13" spans="1:8" x14ac:dyDescent="0.35">
      <c r="A13" s="142" t="s">
        <v>59</v>
      </c>
      <c r="B13" s="143" t="s">
        <v>1310</v>
      </c>
      <c r="C13" s="142">
        <v>1</v>
      </c>
      <c r="D13" s="142">
        <v>1</v>
      </c>
      <c r="E13" s="143" t="s">
        <v>549</v>
      </c>
      <c r="F13" s="143" t="s">
        <v>550</v>
      </c>
      <c r="G13" s="143" t="s">
        <v>268</v>
      </c>
      <c r="H13" s="142">
        <v>2</v>
      </c>
    </row>
    <row r="14" spans="1:8" x14ac:dyDescent="0.35">
      <c r="A14" s="142" t="s">
        <v>59</v>
      </c>
      <c r="B14" s="143" t="s">
        <v>1310</v>
      </c>
      <c r="C14" s="142">
        <v>1</v>
      </c>
      <c r="D14" s="142">
        <v>2</v>
      </c>
      <c r="E14" s="143" t="s">
        <v>187</v>
      </c>
      <c r="F14" s="143" t="s">
        <v>1106</v>
      </c>
      <c r="G14" s="143" t="s">
        <v>1107</v>
      </c>
      <c r="H14" s="142">
        <v>2</v>
      </c>
    </row>
    <row r="15" spans="1:8" x14ac:dyDescent="0.35">
      <c r="A15" s="142" t="s">
        <v>59</v>
      </c>
      <c r="B15" s="143" t="s">
        <v>1310</v>
      </c>
      <c r="C15" s="142">
        <v>1</v>
      </c>
      <c r="D15" s="142">
        <v>3</v>
      </c>
      <c r="E15" s="143" t="s">
        <v>198</v>
      </c>
      <c r="F15" s="143" t="s">
        <v>157</v>
      </c>
      <c r="G15" s="143" t="s">
        <v>741</v>
      </c>
      <c r="H15" s="142">
        <v>2</v>
      </c>
    </row>
    <row r="16" spans="1:8" x14ac:dyDescent="0.35">
      <c r="A16" s="142" t="s">
        <v>59</v>
      </c>
      <c r="B16" s="143" t="s">
        <v>1310</v>
      </c>
      <c r="C16" s="142">
        <v>1</v>
      </c>
      <c r="D16" s="142">
        <v>4</v>
      </c>
      <c r="E16" s="143" t="s">
        <v>551</v>
      </c>
      <c r="F16" s="143" t="s">
        <v>341</v>
      </c>
      <c r="G16" s="143" t="s">
        <v>268</v>
      </c>
      <c r="H16" s="142">
        <v>2</v>
      </c>
    </row>
    <row r="17" spans="1:8" x14ac:dyDescent="0.35">
      <c r="A17" s="142" t="s">
        <v>59</v>
      </c>
      <c r="B17" s="143" t="s">
        <v>1310</v>
      </c>
      <c r="C17" s="142">
        <v>1</v>
      </c>
      <c r="D17" s="142">
        <v>5</v>
      </c>
      <c r="E17" s="143" t="s">
        <v>444</v>
      </c>
      <c r="F17" s="143" t="s">
        <v>735</v>
      </c>
      <c r="G17" s="143" t="s">
        <v>1107</v>
      </c>
      <c r="H17" s="142">
        <v>2</v>
      </c>
    </row>
    <row r="18" spans="1:8" x14ac:dyDescent="0.35">
      <c r="A18" s="142" t="s">
        <v>59</v>
      </c>
      <c r="B18" s="143" t="s">
        <v>1310</v>
      </c>
      <c r="C18" s="142">
        <v>1</v>
      </c>
      <c r="D18" s="142">
        <v>6</v>
      </c>
      <c r="E18" s="143" t="s">
        <v>152</v>
      </c>
      <c r="F18" s="143" t="s">
        <v>1118</v>
      </c>
      <c r="G18" s="143" t="s">
        <v>1119</v>
      </c>
      <c r="H18" s="142">
        <v>2</v>
      </c>
    </row>
    <row r="19" spans="1:8" x14ac:dyDescent="0.35">
      <c r="A19" s="142" t="s">
        <v>59</v>
      </c>
      <c r="B19" s="143" t="s">
        <v>1310</v>
      </c>
      <c r="C19" s="142">
        <v>1</v>
      </c>
      <c r="D19" s="142">
        <v>7</v>
      </c>
      <c r="E19" s="143" t="s">
        <v>356</v>
      </c>
      <c r="F19" s="143" t="s">
        <v>1062</v>
      </c>
      <c r="G19" s="143" t="s">
        <v>267</v>
      </c>
      <c r="H19" s="142">
        <v>2</v>
      </c>
    </row>
    <row r="20" spans="1:8" x14ac:dyDescent="0.35">
      <c r="A20" s="142" t="s">
        <v>59</v>
      </c>
      <c r="B20" s="143" t="s">
        <v>1310</v>
      </c>
      <c r="C20" s="142">
        <v>1</v>
      </c>
      <c r="D20" s="142">
        <v>8</v>
      </c>
      <c r="E20" s="143" t="s">
        <v>738</v>
      </c>
      <c r="F20" s="143" t="s">
        <v>739</v>
      </c>
      <c r="G20" s="143" t="s">
        <v>268</v>
      </c>
      <c r="H20" s="142">
        <v>2</v>
      </c>
    </row>
    <row r="21" spans="1:8" x14ac:dyDescent="0.35">
      <c r="A21" s="142" t="s">
        <v>59</v>
      </c>
      <c r="B21" s="143" t="s">
        <v>1310</v>
      </c>
      <c r="C21" s="142">
        <v>1</v>
      </c>
      <c r="D21" s="142">
        <v>9</v>
      </c>
      <c r="E21" s="143" t="s">
        <v>279</v>
      </c>
      <c r="F21" s="143" t="s">
        <v>1108</v>
      </c>
      <c r="G21" s="143" t="s">
        <v>1107</v>
      </c>
      <c r="H21" s="142">
        <v>2</v>
      </c>
    </row>
    <row r="22" spans="1:8" x14ac:dyDescent="0.35">
      <c r="A22" s="142" t="s">
        <v>39</v>
      </c>
      <c r="B22" s="143" t="s">
        <v>962</v>
      </c>
      <c r="C22" s="142">
        <v>1</v>
      </c>
      <c r="D22" s="142">
        <v>1</v>
      </c>
      <c r="E22" s="143" t="s">
        <v>198</v>
      </c>
      <c r="F22" s="143" t="s">
        <v>758</v>
      </c>
      <c r="G22" s="143" t="s">
        <v>353</v>
      </c>
      <c r="H22" s="142">
        <v>4</v>
      </c>
    </row>
    <row r="23" spans="1:8" x14ac:dyDescent="0.35">
      <c r="A23" s="142" t="s">
        <v>39</v>
      </c>
      <c r="B23" s="143" t="s">
        <v>962</v>
      </c>
      <c r="C23" s="142">
        <v>1</v>
      </c>
      <c r="D23" s="142">
        <v>2</v>
      </c>
      <c r="E23" s="143" t="s">
        <v>504</v>
      </c>
      <c r="F23" s="143" t="s">
        <v>505</v>
      </c>
      <c r="G23" s="143" t="s">
        <v>446</v>
      </c>
      <c r="H23" s="142">
        <v>4</v>
      </c>
    </row>
    <row r="24" spans="1:8" x14ac:dyDescent="0.35">
      <c r="A24" s="142" t="s">
        <v>39</v>
      </c>
      <c r="B24" s="143" t="s">
        <v>962</v>
      </c>
      <c r="C24" s="142">
        <v>1</v>
      </c>
      <c r="D24" s="142">
        <v>3</v>
      </c>
      <c r="E24" s="143" t="s">
        <v>146</v>
      </c>
      <c r="F24" s="143" t="s">
        <v>1361</v>
      </c>
      <c r="G24" s="143" t="s">
        <v>264</v>
      </c>
      <c r="H24" s="142">
        <v>4</v>
      </c>
    </row>
    <row r="25" spans="1:8" x14ac:dyDescent="0.35">
      <c r="A25" s="142" t="s">
        <v>39</v>
      </c>
      <c r="B25" s="143" t="s">
        <v>962</v>
      </c>
      <c r="C25" s="142">
        <v>1</v>
      </c>
      <c r="D25" s="142">
        <v>4</v>
      </c>
      <c r="E25" s="143" t="s">
        <v>506</v>
      </c>
      <c r="F25" s="143" t="s">
        <v>507</v>
      </c>
      <c r="G25" s="143" t="s">
        <v>353</v>
      </c>
      <c r="H25" s="142">
        <v>4</v>
      </c>
    </row>
    <row r="26" spans="1:8" x14ac:dyDescent="0.35">
      <c r="A26" s="142" t="s">
        <v>39</v>
      </c>
      <c r="B26" s="143" t="s">
        <v>962</v>
      </c>
      <c r="C26" s="142">
        <v>1</v>
      </c>
      <c r="D26" s="142">
        <v>5</v>
      </c>
      <c r="E26" s="143" t="s">
        <v>502</v>
      </c>
      <c r="F26" s="143" t="s">
        <v>503</v>
      </c>
      <c r="G26" s="143" t="s">
        <v>342</v>
      </c>
      <c r="H26" s="142">
        <v>4</v>
      </c>
    </row>
    <row r="27" spans="1:8" x14ac:dyDescent="0.35">
      <c r="A27" s="142" t="s">
        <v>39</v>
      </c>
      <c r="B27" s="143" t="s">
        <v>962</v>
      </c>
      <c r="C27" s="142">
        <v>1</v>
      </c>
      <c r="D27" s="142">
        <v>6</v>
      </c>
      <c r="E27" s="143" t="s">
        <v>162</v>
      </c>
      <c r="F27" s="143" t="s">
        <v>1162</v>
      </c>
      <c r="G27" s="143" t="s">
        <v>357</v>
      </c>
      <c r="H27" s="142">
        <v>4</v>
      </c>
    </row>
    <row r="28" spans="1:8" x14ac:dyDescent="0.35">
      <c r="A28" s="142" t="s">
        <v>39</v>
      </c>
      <c r="B28" s="143" t="s">
        <v>962</v>
      </c>
      <c r="C28" s="142">
        <v>1</v>
      </c>
      <c r="D28" s="142">
        <v>7</v>
      </c>
      <c r="E28" s="143" t="s">
        <v>659</v>
      </c>
      <c r="F28" s="143" t="s">
        <v>961</v>
      </c>
      <c r="G28" s="143" t="s">
        <v>960</v>
      </c>
      <c r="H28" s="142">
        <v>4</v>
      </c>
    </row>
    <row r="29" spans="1:8" x14ac:dyDescent="0.35">
      <c r="A29" s="142" t="s">
        <v>39</v>
      </c>
      <c r="B29" s="143" t="s">
        <v>962</v>
      </c>
      <c r="C29" s="142">
        <v>1</v>
      </c>
      <c r="D29" s="142">
        <v>8</v>
      </c>
      <c r="E29" s="143" t="s">
        <v>1124</v>
      </c>
      <c r="F29" s="143" t="s">
        <v>1123</v>
      </c>
      <c r="G29" s="143" t="s">
        <v>382</v>
      </c>
      <c r="H29" s="142">
        <v>4</v>
      </c>
    </row>
    <row r="30" spans="1:8" x14ac:dyDescent="0.35">
      <c r="A30" s="142" t="s">
        <v>59</v>
      </c>
      <c r="B30" s="143" t="s">
        <v>996</v>
      </c>
      <c r="C30" s="142">
        <v>2</v>
      </c>
      <c r="D30" s="142">
        <v>1</v>
      </c>
      <c r="E30" s="143" t="s">
        <v>256</v>
      </c>
      <c r="F30" s="143" t="s">
        <v>257</v>
      </c>
      <c r="G30" s="143" t="s">
        <v>143</v>
      </c>
      <c r="H30" s="142">
        <v>1</v>
      </c>
    </row>
    <row r="31" spans="1:8" x14ac:dyDescent="0.35">
      <c r="A31" s="142" t="s">
        <v>59</v>
      </c>
      <c r="B31" s="143" t="s">
        <v>996</v>
      </c>
      <c r="C31" s="142">
        <v>2</v>
      </c>
      <c r="D31" s="142">
        <v>2</v>
      </c>
      <c r="E31" s="143" t="s">
        <v>247</v>
      </c>
      <c r="F31" s="143" t="s">
        <v>248</v>
      </c>
      <c r="G31" s="143" t="s">
        <v>1107</v>
      </c>
      <c r="H31" s="142">
        <v>1</v>
      </c>
    </row>
    <row r="32" spans="1:8" x14ac:dyDescent="0.35">
      <c r="A32" s="142" t="s">
        <v>59</v>
      </c>
      <c r="B32" s="143" t="s">
        <v>996</v>
      </c>
      <c r="C32" s="142">
        <v>2</v>
      </c>
      <c r="D32" s="142">
        <v>3</v>
      </c>
      <c r="E32" s="143" t="s">
        <v>256</v>
      </c>
      <c r="F32" s="143" t="s">
        <v>721</v>
      </c>
      <c r="G32" s="143" t="s">
        <v>224</v>
      </c>
      <c r="H32" s="142">
        <v>1</v>
      </c>
    </row>
    <row r="33" spans="1:8" x14ac:dyDescent="0.35">
      <c r="A33" s="142" t="s">
        <v>59</v>
      </c>
      <c r="B33" s="143" t="s">
        <v>996</v>
      </c>
      <c r="C33" s="142">
        <v>2</v>
      </c>
      <c r="D33" s="142">
        <v>4</v>
      </c>
      <c r="E33" s="143" t="s">
        <v>293</v>
      </c>
      <c r="F33" s="143" t="s">
        <v>538</v>
      </c>
      <c r="G33" s="143" t="s">
        <v>189</v>
      </c>
      <c r="H33" s="142">
        <v>1</v>
      </c>
    </row>
    <row r="34" spans="1:8" x14ac:dyDescent="0.35">
      <c r="A34" s="142" t="s">
        <v>59</v>
      </c>
      <c r="B34" s="143" t="s">
        <v>996</v>
      </c>
      <c r="C34" s="142">
        <v>2</v>
      </c>
      <c r="D34" s="142">
        <v>5</v>
      </c>
      <c r="E34" s="143" t="s">
        <v>583</v>
      </c>
      <c r="F34" s="143" t="s">
        <v>584</v>
      </c>
      <c r="G34" s="143" t="s">
        <v>349</v>
      </c>
      <c r="H34" s="142">
        <v>1</v>
      </c>
    </row>
    <row r="35" spans="1:8" x14ac:dyDescent="0.35">
      <c r="A35" s="142" t="s">
        <v>59</v>
      </c>
      <c r="B35" s="143" t="s">
        <v>996</v>
      </c>
      <c r="C35" s="142">
        <v>2</v>
      </c>
      <c r="D35" s="142">
        <v>6</v>
      </c>
      <c r="E35" s="143" t="s">
        <v>762</v>
      </c>
      <c r="F35" s="143" t="s">
        <v>763</v>
      </c>
      <c r="G35" s="143" t="s">
        <v>531</v>
      </c>
      <c r="H35" s="142">
        <v>1</v>
      </c>
    </row>
    <row r="36" spans="1:8" x14ac:dyDescent="0.35">
      <c r="A36" s="142" t="s">
        <v>59</v>
      </c>
      <c r="B36" s="143" t="s">
        <v>996</v>
      </c>
      <c r="C36" s="142">
        <v>2</v>
      </c>
      <c r="D36" s="142">
        <v>7</v>
      </c>
      <c r="E36" s="143" t="s">
        <v>340</v>
      </c>
      <c r="F36" s="143" t="s">
        <v>1122</v>
      </c>
      <c r="G36" s="143" t="s">
        <v>263</v>
      </c>
      <c r="H36" s="142">
        <v>1</v>
      </c>
    </row>
    <row r="37" spans="1:8" x14ac:dyDescent="0.35">
      <c r="A37" s="142" t="s">
        <v>59</v>
      </c>
      <c r="B37" s="143" t="s">
        <v>996</v>
      </c>
      <c r="C37" s="142">
        <v>2</v>
      </c>
      <c r="D37" s="142">
        <v>8</v>
      </c>
      <c r="E37" s="143" t="s">
        <v>134</v>
      </c>
      <c r="F37" s="143" t="s">
        <v>743</v>
      </c>
      <c r="G37" s="143" t="s">
        <v>308</v>
      </c>
      <c r="H37" s="142">
        <v>1</v>
      </c>
    </row>
    <row r="38" spans="1:8" x14ac:dyDescent="0.35">
      <c r="A38" s="142" t="s">
        <v>59</v>
      </c>
      <c r="B38" s="143" t="s">
        <v>996</v>
      </c>
      <c r="C38" s="142">
        <v>2</v>
      </c>
      <c r="D38" s="142">
        <v>9</v>
      </c>
      <c r="E38" s="143" t="s">
        <v>254</v>
      </c>
      <c r="F38" s="143" t="s">
        <v>255</v>
      </c>
      <c r="G38" s="143" t="s">
        <v>135</v>
      </c>
      <c r="H38" s="142">
        <v>1</v>
      </c>
    </row>
    <row r="39" spans="1:8" x14ac:dyDescent="0.35">
      <c r="A39" s="142" t="s">
        <v>59</v>
      </c>
      <c r="B39" s="143" t="s">
        <v>996</v>
      </c>
      <c r="C39" s="142">
        <v>2</v>
      </c>
      <c r="D39" s="142">
        <v>10</v>
      </c>
      <c r="E39" s="143" t="s">
        <v>238</v>
      </c>
      <c r="F39" s="143" t="s">
        <v>665</v>
      </c>
      <c r="G39" s="143" t="s">
        <v>531</v>
      </c>
      <c r="H39" s="142">
        <v>1</v>
      </c>
    </row>
    <row r="40" spans="1:8" x14ac:dyDescent="0.35">
      <c r="A40" s="142" t="s">
        <v>59</v>
      </c>
      <c r="B40" s="143" t="s">
        <v>984</v>
      </c>
      <c r="C40" s="142">
        <v>2</v>
      </c>
      <c r="D40" s="142">
        <v>1</v>
      </c>
      <c r="E40" s="143" t="s">
        <v>194</v>
      </c>
      <c r="F40" s="143" t="s">
        <v>195</v>
      </c>
      <c r="G40" s="143" t="s">
        <v>531</v>
      </c>
      <c r="H40" s="142">
        <v>2</v>
      </c>
    </row>
    <row r="41" spans="1:8" x14ac:dyDescent="0.35">
      <c r="A41" s="142" t="s">
        <v>59</v>
      </c>
      <c r="B41" s="143" t="s">
        <v>984</v>
      </c>
      <c r="C41" s="142">
        <v>2</v>
      </c>
      <c r="D41" s="142">
        <v>2</v>
      </c>
      <c r="E41" s="143" t="s">
        <v>344</v>
      </c>
      <c r="F41" s="143" t="s">
        <v>375</v>
      </c>
      <c r="G41" s="143" t="s">
        <v>132</v>
      </c>
      <c r="H41" s="142">
        <v>2</v>
      </c>
    </row>
    <row r="42" spans="1:8" x14ac:dyDescent="0.35">
      <c r="A42" s="142" t="s">
        <v>59</v>
      </c>
      <c r="B42" s="143" t="s">
        <v>984</v>
      </c>
      <c r="C42" s="142">
        <v>2</v>
      </c>
      <c r="D42" s="142">
        <v>3</v>
      </c>
      <c r="E42" s="143" t="s">
        <v>692</v>
      </c>
      <c r="F42" s="143" t="s">
        <v>192</v>
      </c>
      <c r="G42" s="143" t="s">
        <v>1107</v>
      </c>
      <c r="H42" s="142">
        <v>2</v>
      </c>
    </row>
    <row r="43" spans="1:8" x14ac:dyDescent="0.35">
      <c r="A43" s="142" t="s">
        <v>59</v>
      </c>
      <c r="B43" s="143" t="s">
        <v>984</v>
      </c>
      <c r="C43" s="142">
        <v>2</v>
      </c>
      <c r="D43" s="142">
        <v>4</v>
      </c>
      <c r="E43" s="143" t="s">
        <v>151</v>
      </c>
      <c r="F43" s="143" t="s">
        <v>752</v>
      </c>
      <c r="G43" s="143" t="s">
        <v>262</v>
      </c>
      <c r="H43" s="142">
        <v>2</v>
      </c>
    </row>
    <row r="44" spans="1:8" x14ac:dyDescent="0.35">
      <c r="A44" s="142" t="s">
        <v>59</v>
      </c>
      <c r="B44" s="143" t="s">
        <v>984</v>
      </c>
      <c r="C44" s="142">
        <v>2</v>
      </c>
      <c r="D44" s="142">
        <v>5</v>
      </c>
      <c r="E44" s="143" t="s">
        <v>133</v>
      </c>
      <c r="F44" s="143" t="s">
        <v>591</v>
      </c>
      <c r="G44" s="143" t="s">
        <v>267</v>
      </c>
      <c r="H44" s="142">
        <v>2</v>
      </c>
    </row>
    <row r="45" spans="1:8" x14ac:dyDescent="0.35">
      <c r="A45" s="142" t="s">
        <v>59</v>
      </c>
      <c r="B45" s="143" t="s">
        <v>984</v>
      </c>
      <c r="C45" s="142">
        <v>2</v>
      </c>
      <c r="D45" s="142">
        <v>6</v>
      </c>
      <c r="E45" s="143" t="s">
        <v>305</v>
      </c>
      <c r="F45" s="143" t="s">
        <v>737</v>
      </c>
      <c r="G45" s="143" t="s">
        <v>531</v>
      </c>
      <c r="H45" s="142">
        <v>2</v>
      </c>
    </row>
    <row r="46" spans="1:8" x14ac:dyDescent="0.35">
      <c r="A46" s="142" t="s">
        <v>59</v>
      </c>
      <c r="B46" s="143" t="s">
        <v>984</v>
      </c>
      <c r="C46" s="142">
        <v>2</v>
      </c>
      <c r="D46" s="142">
        <v>7</v>
      </c>
      <c r="E46" s="143" t="s">
        <v>560</v>
      </c>
      <c r="F46" s="143" t="s">
        <v>561</v>
      </c>
      <c r="G46" s="143" t="s">
        <v>268</v>
      </c>
      <c r="H46" s="142">
        <v>2</v>
      </c>
    </row>
    <row r="47" spans="1:8" x14ac:dyDescent="0.35">
      <c r="A47" s="142" t="s">
        <v>59</v>
      </c>
      <c r="B47" s="143" t="s">
        <v>984</v>
      </c>
      <c r="C47" s="142">
        <v>2</v>
      </c>
      <c r="D47" s="142">
        <v>8</v>
      </c>
      <c r="E47" s="143" t="s">
        <v>311</v>
      </c>
      <c r="F47" s="143" t="s">
        <v>154</v>
      </c>
      <c r="G47" s="143" t="s">
        <v>161</v>
      </c>
      <c r="H47" s="142">
        <v>2</v>
      </c>
    </row>
    <row r="48" spans="1:8" x14ac:dyDescent="0.35">
      <c r="A48" s="142" t="s">
        <v>59</v>
      </c>
      <c r="B48" s="143" t="s">
        <v>984</v>
      </c>
      <c r="C48" s="142">
        <v>2</v>
      </c>
      <c r="D48" s="142">
        <v>9</v>
      </c>
      <c r="E48" s="143" t="s">
        <v>775</v>
      </c>
      <c r="F48" s="143" t="s">
        <v>776</v>
      </c>
      <c r="G48" s="143" t="s">
        <v>531</v>
      </c>
      <c r="H48" s="142">
        <v>2</v>
      </c>
    </row>
    <row r="49" spans="1:9" x14ac:dyDescent="0.35">
      <c r="A49" s="142" t="s">
        <v>59</v>
      </c>
      <c r="B49" s="143" t="s">
        <v>984</v>
      </c>
      <c r="C49" s="142">
        <v>2</v>
      </c>
      <c r="D49" s="142">
        <v>10</v>
      </c>
      <c r="E49" s="143" t="s">
        <v>150</v>
      </c>
      <c r="F49" s="143" t="s">
        <v>319</v>
      </c>
      <c r="G49" s="143" t="s">
        <v>1009</v>
      </c>
      <c r="H49" s="142">
        <v>2</v>
      </c>
    </row>
    <row r="50" spans="1:9" x14ac:dyDescent="0.35">
      <c r="A50" s="142" t="s">
        <v>59</v>
      </c>
      <c r="B50" s="143" t="s">
        <v>984</v>
      </c>
      <c r="C50" s="142">
        <v>2</v>
      </c>
      <c r="D50" s="142">
        <v>11</v>
      </c>
      <c r="E50" s="143" t="s">
        <v>197</v>
      </c>
      <c r="F50" s="143" t="s">
        <v>124</v>
      </c>
      <c r="G50" s="143" t="s">
        <v>741</v>
      </c>
      <c r="H50" s="142">
        <v>2</v>
      </c>
    </row>
    <row r="51" spans="1:9" x14ac:dyDescent="0.35">
      <c r="A51" s="142" t="s">
        <v>59</v>
      </c>
      <c r="B51" s="143" t="s">
        <v>984</v>
      </c>
      <c r="C51" s="142">
        <v>2</v>
      </c>
      <c r="D51" s="142">
        <v>12</v>
      </c>
      <c r="E51" s="143" t="s">
        <v>193</v>
      </c>
      <c r="F51" s="143" t="s">
        <v>163</v>
      </c>
      <c r="G51" s="143" t="s">
        <v>531</v>
      </c>
      <c r="H51" s="142">
        <v>2</v>
      </c>
    </row>
    <row r="52" spans="1:9" x14ac:dyDescent="0.35">
      <c r="A52" s="142" t="s">
        <v>59</v>
      </c>
      <c r="B52" s="143" t="s">
        <v>984</v>
      </c>
      <c r="C52" s="142">
        <v>2</v>
      </c>
      <c r="D52" s="142">
        <v>13</v>
      </c>
      <c r="E52" s="143" t="s">
        <v>274</v>
      </c>
      <c r="F52" s="143" t="s">
        <v>554</v>
      </c>
      <c r="G52" s="143" t="s">
        <v>143</v>
      </c>
      <c r="H52" s="142">
        <v>2</v>
      </c>
    </row>
    <row r="53" spans="1:9" x14ac:dyDescent="0.35">
      <c r="A53" s="142" t="s">
        <v>59</v>
      </c>
      <c r="B53" s="143" t="s">
        <v>984</v>
      </c>
      <c r="C53" s="142">
        <v>2</v>
      </c>
      <c r="D53" s="142">
        <v>14</v>
      </c>
      <c r="E53" s="143" t="s">
        <v>181</v>
      </c>
      <c r="F53" s="143" t="s">
        <v>196</v>
      </c>
      <c r="G53" s="143" t="s">
        <v>559</v>
      </c>
      <c r="H53" s="142">
        <v>2</v>
      </c>
    </row>
    <row r="54" spans="1:9" x14ac:dyDescent="0.35">
      <c r="A54" s="142" t="s">
        <v>59</v>
      </c>
      <c r="B54" s="143" t="s">
        <v>984</v>
      </c>
      <c r="C54" s="142">
        <v>2</v>
      </c>
      <c r="D54" s="142">
        <v>15</v>
      </c>
      <c r="E54" s="143" t="s">
        <v>1443</v>
      </c>
      <c r="F54" s="143" t="s">
        <v>1444</v>
      </c>
      <c r="G54" s="143" t="s">
        <v>1445</v>
      </c>
      <c r="H54" s="142">
        <v>2</v>
      </c>
    </row>
    <row r="55" spans="1:9" x14ac:dyDescent="0.35">
      <c r="A55" s="142" t="s">
        <v>31</v>
      </c>
      <c r="B55" s="143" t="s">
        <v>975</v>
      </c>
      <c r="C55" s="142">
        <v>2</v>
      </c>
      <c r="D55" s="142">
        <v>1</v>
      </c>
      <c r="E55" s="143" t="s">
        <v>162</v>
      </c>
      <c r="F55" s="143" t="s">
        <v>309</v>
      </c>
      <c r="G55" s="143" t="s">
        <v>179</v>
      </c>
      <c r="H55" s="142">
        <v>3</v>
      </c>
    </row>
    <row r="56" spans="1:9" x14ac:dyDescent="0.35">
      <c r="A56" s="142" t="s">
        <v>31</v>
      </c>
      <c r="B56" s="143" t="s">
        <v>975</v>
      </c>
      <c r="C56" s="142">
        <v>2</v>
      </c>
      <c r="D56" s="142">
        <v>2</v>
      </c>
      <c r="E56" s="143" t="s">
        <v>1103</v>
      </c>
      <c r="F56" s="143" t="s">
        <v>1102</v>
      </c>
      <c r="G56" s="143" t="s">
        <v>168</v>
      </c>
      <c r="H56" s="142">
        <v>3</v>
      </c>
    </row>
    <row r="57" spans="1:9" x14ac:dyDescent="0.35">
      <c r="A57" s="167" t="s">
        <v>31</v>
      </c>
      <c r="B57" s="168" t="s">
        <v>975</v>
      </c>
      <c r="C57" s="167">
        <v>2</v>
      </c>
      <c r="D57" s="167">
        <v>3</v>
      </c>
      <c r="E57" s="168" t="s">
        <v>642</v>
      </c>
      <c r="F57" s="168" t="s">
        <v>1343</v>
      </c>
      <c r="G57" s="168" t="s">
        <v>159</v>
      </c>
      <c r="H57" s="167">
        <v>3</v>
      </c>
      <c r="I57" s="174" t="s">
        <v>1520</v>
      </c>
    </row>
    <row r="58" spans="1:9" x14ac:dyDescent="0.35">
      <c r="A58" s="142" t="s">
        <v>31</v>
      </c>
      <c r="B58" s="143" t="s">
        <v>975</v>
      </c>
      <c r="C58" s="142">
        <v>2</v>
      </c>
      <c r="D58" s="142">
        <v>4</v>
      </c>
      <c r="E58" s="143" t="s">
        <v>562</v>
      </c>
      <c r="F58" s="143" t="s">
        <v>420</v>
      </c>
      <c r="G58" s="143" t="s">
        <v>161</v>
      </c>
      <c r="H58" s="142">
        <v>3</v>
      </c>
    </row>
    <row r="59" spans="1:9" x14ac:dyDescent="0.35">
      <c r="A59" s="142" t="s">
        <v>31</v>
      </c>
      <c r="B59" s="143" t="s">
        <v>975</v>
      </c>
      <c r="C59" s="142">
        <v>2</v>
      </c>
      <c r="D59" s="142">
        <v>5</v>
      </c>
      <c r="E59" s="143" t="s">
        <v>169</v>
      </c>
      <c r="F59" s="143" t="s">
        <v>170</v>
      </c>
      <c r="G59" s="143" t="s">
        <v>524</v>
      </c>
      <c r="H59" s="142">
        <v>3</v>
      </c>
    </row>
    <row r="60" spans="1:9" x14ac:dyDescent="0.35">
      <c r="A60" s="142" t="s">
        <v>31</v>
      </c>
      <c r="B60" s="143" t="s">
        <v>975</v>
      </c>
      <c r="C60" s="142">
        <v>2</v>
      </c>
      <c r="D60" s="142">
        <v>6</v>
      </c>
      <c r="E60" s="143" t="s">
        <v>146</v>
      </c>
      <c r="F60" s="143" t="s">
        <v>992</v>
      </c>
      <c r="G60" s="143" t="s">
        <v>528</v>
      </c>
      <c r="H60" s="142">
        <v>3</v>
      </c>
    </row>
    <row r="61" spans="1:9" x14ac:dyDescent="0.35">
      <c r="A61" s="142" t="s">
        <v>31</v>
      </c>
      <c r="B61" s="143" t="s">
        <v>975</v>
      </c>
      <c r="C61" s="142">
        <v>2</v>
      </c>
      <c r="D61" s="142">
        <v>7</v>
      </c>
      <c r="E61" s="143" t="s">
        <v>166</v>
      </c>
      <c r="F61" s="143" t="s">
        <v>167</v>
      </c>
      <c r="G61" s="143" t="s">
        <v>189</v>
      </c>
      <c r="H61" s="142">
        <v>3</v>
      </c>
    </row>
    <row r="62" spans="1:9" x14ac:dyDescent="0.35">
      <c r="A62" s="142" t="s">
        <v>31</v>
      </c>
      <c r="B62" s="143" t="s">
        <v>975</v>
      </c>
      <c r="C62" s="142">
        <v>2</v>
      </c>
      <c r="D62" s="142">
        <v>8</v>
      </c>
      <c r="E62" s="143" t="s">
        <v>164</v>
      </c>
      <c r="F62" s="143" t="s">
        <v>1316</v>
      </c>
      <c r="G62" s="143" t="s">
        <v>135</v>
      </c>
      <c r="H62" s="142">
        <v>3</v>
      </c>
    </row>
    <row r="63" spans="1:9" x14ac:dyDescent="0.35">
      <c r="A63" s="142" t="s">
        <v>31</v>
      </c>
      <c r="B63" s="143" t="s">
        <v>975</v>
      </c>
      <c r="C63" s="142">
        <v>2</v>
      </c>
      <c r="D63" s="142">
        <v>9</v>
      </c>
      <c r="E63" s="143" t="s">
        <v>171</v>
      </c>
      <c r="F63" s="143" t="s">
        <v>172</v>
      </c>
      <c r="G63" s="143" t="s">
        <v>132</v>
      </c>
      <c r="H63" s="142">
        <v>3</v>
      </c>
    </row>
    <row r="64" spans="1:9" x14ac:dyDescent="0.35">
      <c r="A64" s="142" t="s">
        <v>31</v>
      </c>
      <c r="B64" s="143" t="s">
        <v>975</v>
      </c>
      <c r="C64" s="142">
        <v>2</v>
      </c>
      <c r="D64" s="142">
        <v>10</v>
      </c>
      <c r="E64" s="143" t="s">
        <v>146</v>
      </c>
      <c r="F64" s="143" t="s">
        <v>567</v>
      </c>
      <c r="G64" s="143" t="s">
        <v>161</v>
      </c>
      <c r="H64" s="142">
        <v>3</v>
      </c>
    </row>
    <row r="65" spans="1:8" x14ac:dyDescent="0.35">
      <c r="A65" s="142" t="s">
        <v>31</v>
      </c>
      <c r="B65" s="143" t="s">
        <v>975</v>
      </c>
      <c r="C65" s="142">
        <v>2</v>
      </c>
      <c r="D65" s="142">
        <v>11</v>
      </c>
      <c r="E65" s="143" t="s">
        <v>276</v>
      </c>
      <c r="F65" s="143" t="s">
        <v>652</v>
      </c>
      <c r="G65" s="143" t="s">
        <v>128</v>
      </c>
      <c r="H65" s="142">
        <v>3</v>
      </c>
    </row>
    <row r="66" spans="1:8" x14ac:dyDescent="0.35">
      <c r="A66" s="142" t="s">
        <v>31</v>
      </c>
      <c r="B66" s="143" t="s">
        <v>975</v>
      </c>
      <c r="C66" s="142">
        <v>2</v>
      </c>
      <c r="D66" s="142">
        <v>12</v>
      </c>
      <c r="E66" s="143" t="s">
        <v>488</v>
      </c>
      <c r="F66" s="143" t="s">
        <v>849</v>
      </c>
      <c r="G66" s="143" t="s">
        <v>149</v>
      </c>
      <c r="H66" s="142">
        <v>3</v>
      </c>
    </row>
    <row r="67" spans="1:8" x14ac:dyDescent="0.35">
      <c r="A67" s="142" t="s">
        <v>31</v>
      </c>
      <c r="B67" s="143" t="s">
        <v>975</v>
      </c>
      <c r="C67" s="142">
        <v>2</v>
      </c>
      <c r="D67" s="142">
        <v>13</v>
      </c>
      <c r="E67" s="143" t="s">
        <v>363</v>
      </c>
      <c r="F67" s="143" t="s">
        <v>186</v>
      </c>
      <c r="G67" s="143" t="s">
        <v>1107</v>
      </c>
      <c r="H67" s="142">
        <v>3</v>
      </c>
    </row>
    <row r="68" spans="1:8" x14ac:dyDescent="0.35">
      <c r="A68" s="142" t="s">
        <v>31</v>
      </c>
      <c r="B68" s="143" t="s">
        <v>975</v>
      </c>
      <c r="C68" s="142">
        <v>2</v>
      </c>
      <c r="D68" s="142">
        <v>14</v>
      </c>
      <c r="E68" s="143" t="s">
        <v>197</v>
      </c>
      <c r="F68" s="143" t="s">
        <v>820</v>
      </c>
      <c r="G68" s="143" t="s">
        <v>1009</v>
      </c>
      <c r="H68" s="142">
        <v>3</v>
      </c>
    </row>
    <row r="69" spans="1:8" x14ac:dyDescent="0.35">
      <c r="A69" s="142" t="s">
        <v>39</v>
      </c>
      <c r="B69" s="143" t="s">
        <v>962</v>
      </c>
      <c r="C69" s="142">
        <v>2</v>
      </c>
      <c r="D69" s="142">
        <v>9</v>
      </c>
      <c r="E69" s="143" t="s">
        <v>150</v>
      </c>
      <c r="F69" s="143" t="s">
        <v>725</v>
      </c>
      <c r="G69" s="143" t="s">
        <v>347</v>
      </c>
      <c r="H69" s="142">
        <v>4</v>
      </c>
    </row>
    <row r="70" spans="1:8" x14ac:dyDescent="0.35">
      <c r="A70" s="142" t="s">
        <v>39</v>
      </c>
      <c r="B70" s="143" t="s">
        <v>962</v>
      </c>
      <c r="C70" s="142">
        <v>2</v>
      </c>
      <c r="D70" s="142">
        <v>10</v>
      </c>
      <c r="E70" s="143" t="s">
        <v>518</v>
      </c>
      <c r="F70" s="143" t="s">
        <v>519</v>
      </c>
      <c r="G70" s="143" t="s">
        <v>354</v>
      </c>
      <c r="H70" s="142">
        <v>4</v>
      </c>
    </row>
    <row r="71" spans="1:8" x14ac:dyDescent="0.35">
      <c r="A71" s="142" t="s">
        <v>39</v>
      </c>
      <c r="B71" s="143" t="s">
        <v>962</v>
      </c>
      <c r="C71" s="142">
        <v>2</v>
      </c>
      <c r="D71" s="142">
        <v>11</v>
      </c>
      <c r="E71" s="143" t="s">
        <v>133</v>
      </c>
      <c r="F71" s="143" t="s">
        <v>346</v>
      </c>
      <c r="G71" s="143" t="s">
        <v>347</v>
      </c>
      <c r="H71" s="142">
        <v>4</v>
      </c>
    </row>
    <row r="72" spans="1:8" x14ac:dyDescent="0.35">
      <c r="A72" s="142" t="s">
        <v>39</v>
      </c>
      <c r="B72" s="143" t="s">
        <v>962</v>
      </c>
      <c r="C72" s="142">
        <v>2</v>
      </c>
      <c r="D72" s="142">
        <v>12</v>
      </c>
      <c r="E72" s="143" t="s">
        <v>142</v>
      </c>
      <c r="F72" s="143" t="s">
        <v>468</v>
      </c>
      <c r="G72" s="143" t="s">
        <v>264</v>
      </c>
      <c r="H72" s="142">
        <v>4</v>
      </c>
    </row>
    <row r="73" spans="1:8" x14ac:dyDescent="0.35">
      <c r="A73" s="142" t="s">
        <v>39</v>
      </c>
      <c r="B73" s="143" t="s">
        <v>962</v>
      </c>
      <c r="C73" s="142">
        <v>2</v>
      </c>
      <c r="D73" s="142">
        <v>13</v>
      </c>
      <c r="E73" s="143" t="s">
        <v>150</v>
      </c>
      <c r="F73" s="143" t="s">
        <v>703</v>
      </c>
      <c r="G73" s="143" t="s">
        <v>342</v>
      </c>
      <c r="H73" s="142">
        <v>4</v>
      </c>
    </row>
    <row r="74" spans="1:8" x14ac:dyDescent="0.35">
      <c r="A74" s="142" t="s">
        <v>39</v>
      </c>
      <c r="B74" s="143" t="s">
        <v>962</v>
      </c>
      <c r="C74" s="142">
        <v>2</v>
      </c>
      <c r="D74" s="142">
        <v>14</v>
      </c>
      <c r="E74" s="143" t="s">
        <v>499</v>
      </c>
      <c r="F74" s="143" t="s">
        <v>500</v>
      </c>
      <c r="G74" s="143" t="s">
        <v>354</v>
      </c>
      <c r="H74" s="142">
        <v>4</v>
      </c>
    </row>
    <row r="75" spans="1:8" x14ac:dyDescent="0.35">
      <c r="A75" s="142" t="s">
        <v>39</v>
      </c>
      <c r="B75" s="143" t="s">
        <v>962</v>
      </c>
      <c r="C75" s="142">
        <v>2</v>
      </c>
      <c r="D75" s="142">
        <v>15</v>
      </c>
      <c r="E75" s="143" t="s">
        <v>280</v>
      </c>
      <c r="F75" s="143" t="s">
        <v>200</v>
      </c>
      <c r="G75" s="143" t="s">
        <v>355</v>
      </c>
      <c r="H75" s="142">
        <v>4</v>
      </c>
    </row>
    <row r="76" spans="1:8" x14ac:dyDescent="0.35">
      <c r="A76" s="142" t="s">
        <v>39</v>
      </c>
      <c r="B76" s="143" t="s">
        <v>962</v>
      </c>
      <c r="C76" s="142">
        <v>2</v>
      </c>
      <c r="D76" s="142">
        <v>16</v>
      </c>
      <c r="E76" s="143" t="s">
        <v>193</v>
      </c>
      <c r="F76" s="143" t="s">
        <v>307</v>
      </c>
      <c r="G76" s="143" t="s">
        <v>355</v>
      </c>
      <c r="H76" s="142">
        <v>4</v>
      </c>
    </row>
    <row r="77" spans="1:8" x14ac:dyDescent="0.35">
      <c r="A77" s="142" t="s">
        <v>39</v>
      </c>
      <c r="B77" s="143" t="s">
        <v>962</v>
      </c>
      <c r="C77" s="142">
        <v>2</v>
      </c>
      <c r="D77" s="142">
        <v>17</v>
      </c>
      <c r="E77" s="143" t="s">
        <v>181</v>
      </c>
      <c r="F77" s="143" t="s">
        <v>1454</v>
      </c>
      <c r="G77" s="143" t="s">
        <v>1455</v>
      </c>
      <c r="H77" s="142">
        <v>4</v>
      </c>
    </row>
    <row r="78" spans="1:8" x14ac:dyDescent="0.35">
      <c r="A78" s="142" t="s">
        <v>39</v>
      </c>
      <c r="B78" s="143" t="s">
        <v>962</v>
      </c>
      <c r="C78" s="142">
        <v>2</v>
      </c>
      <c r="D78" s="142">
        <v>18</v>
      </c>
      <c r="E78" s="143" t="s">
        <v>1465</v>
      </c>
      <c r="F78" s="143" t="s">
        <v>1466</v>
      </c>
      <c r="G78" s="138" t="s">
        <v>1467</v>
      </c>
      <c r="H78" s="142">
        <v>4</v>
      </c>
    </row>
    <row r="79" spans="1:8" x14ac:dyDescent="0.35">
      <c r="A79" s="142" t="s">
        <v>59</v>
      </c>
      <c r="B79" s="143" t="s">
        <v>996</v>
      </c>
      <c r="C79" s="142">
        <v>3</v>
      </c>
      <c r="D79" s="142">
        <v>11</v>
      </c>
      <c r="E79" s="143" t="s">
        <v>579</v>
      </c>
      <c r="F79" s="143" t="s">
        <v>154</v>
      </c>
      <c r="G79" s="143" t="s">
        <v>221</v>
      </c>
      <c r="H79" s="142">
        <v>1</v>
      </c>
    </row>
    <row r="80" spans="1:8" x14ac:dyDescent="0.35">
      <c r="A80" s="142" t="s">
        <v>59</v>
      </c>
      <c r="B80" s="143" t="s">
        <v>996</v>
      </c>
      <c r="C80" s="142">
        <v>3</v>
      </c>
      <c r="D80" s="142">
        <v>12</v>
      </c>
      <c r="E80" s="143" t="s">
        <v>670</v>
      </c>
      <c r="F80" s="143" t="s">
        <v>750</v>
      </c>
      <c r="G80" s="143" t="s">
        <v>262</v>
      </c>
      <c r="H80" s="142">
        <v>1</v>
      </c>
    </row>
    <row r="81" spans="1:8" x14ac:dyDescent="0.35">
      <c r="A81" s="142" t="s">
        <v>59</v>
      </c>
      <c r="B81" s="143" t="s">
        <v>996</v>
      </c>
      <c r="C81" s="142">
        <v>3</v>
      </c>
      <c r="D81" s="142">
        <v>13</v>
      </c>
      <c r="E81" s="143" t="s">
        <v>249</v>
      </c>
      <c r="F81" s="143" t="s">
        <v>183</v>
      </c>
      <c r="G81" s="143" t="s">
        <v>1107</v>
      </c>
      <c r="H81" s="142">
        <v>1</v>
      </c>
    </row>
    <row r="82" spans="1:8" x14ac:dyDescent="0.35">
      <c r="A82" s="142" t="s">
        <v>59</v>
      </c>
      <c r="B82" s="143" t="s">
        <v>996</v>
      </c>
      <c r="C82" s="142">
        <v>3</v>
      </c>
      <c r="D82" s="142">
        <v>14</v>
      </c>
      <c r="E82" s="143" t="s">
        <v>298</v>
      </c>
      <c r="F82" s="143" t="s">
        <v>337</v>
      </c>
      <c r="G82" s="143" t="s">
        <v>273</v>
      </c>
      <c r="H82" s="142">
        <v>1</v>
      </c>
    </row>
    <row r="83" spans="1:8" x14ac:dyDescent="0.35">
      <c r="A83" s="142" t="s">
        <v>59</v>
      </c>
      <c r="B83" s="143" t="s">
        <v>996</v>
      </c>
      <c r="C83" s="142">
        <v>3</v>
      </c>
      <c r="D83" s="142">
        <v>15</v>
      </c>
      <c r="E83" s="143" t="s">
        <v>760</v>
      </c>
      <c r="F83" s="143" t="s">
        <v>761</v>
      </c>
      <c r="G83" s="143" t="s">
        <v>531</v>
      </c>
      <c r="H83" s="142">
        <v>1</v>
      </c>
    </row>
    <row r="84" spans="1:8" x14ac:dyDescent="0.35">
      <c r="A84" s="142" t="s">
        <v>59</v>
      </c>
      <c r="B84" s="143" t="s">
        <v>996</v>
      </c>
      <c r="C84" s="142">
        <v>3</v>
      </c>
      <c r="D84" s="142">
        <v>16</v>
      </c>
      <c r="E84" s="143" t="s">
        <v>301</v>
      </c>
      <c r="F84" s="143" t="s">
        <v>751</v>
      </c>
      <c r="G84" s="143" t="s">
        <v>995</v>
      </c>
      <c r="H84" s="142">
        <v>1</v>
      </c>
    </row>
    <row r="85" spans="1:8" x14ac:dyDescent="0.35">
      <c r="A85" s="142" t="s">
        <v>59</v>
      </c>
      <c r="B85" s="143" t="s">
        <v>996</v>
      </c>
      <c r="C85" s="142">
        <v>3</v>
      </c>
      <c r="D85" s="142">
        <v>17</v>
      </c>
      <c r="E85" s="143" t="s">
        <v>134</v>
      </c>
      <c r="F85" s="143" t="s">
        <v>662</v>
      </c>
      <c r="G85" s="143" t="s">
        <v>263</v>
      </c>
      <c r="H85" s="142">
        <v>1</v>
      </c>
    </row>
    <row r="86" spans="1:8" x14ac:dyDescent="0.35">
      <c r="A86" s="142" t="s">
        <v>59</v>
      </c>
      <c r="B86" s="143" t="s">
        <v>996</v>
      </c>
      <c r="C86" s="142">
        <v>3</v>
      </c>
      <c r="D86" s="142">
        <v>18</v>
      </c>
      <c r="E86" s="143" t="s">
        <v>777</v>
      </c>
      <c r="F86" s="143" t="s">
        <v>157</v>
      </c>
      <c r="G86" s="143" t="s">
        <v>262</v>
      </c>
      <c r="H86" s="142">
        <v>1</v>
      </c>
    </row>
    <row r="87" spans="1:8" x14ac:dyDescent="0.35">
      <c r="A87" s="142" t="s">
        <v>59</v>
      </c>
      <c r="B87" s="143" t="s">
        <v>996</v>
      </c>
      <c r="C87" s="142">
        <v>3</v>
      </c>
      <c r="D87" s="142">
        <v>19</v>
      </c>
      <c r="E87" s="143" t="s">
        <v>340</v>
      </c>
      <c r="F87" s="143" t="s">
        <v>341</v>
      </c>
      <c r="G87" s="143" t="s">
        <v>221</v>
      </c>
      <c r="H87" s="142">
        <v>1</v>
      </c>
    </row>
    <row r="88" spans="1:8" x14ac:dyDescent="0.35">
      <c r="A88" s="142" t="s">
        <v>59</v>
      </c>
      <c r="B88" s="143" t="s">
        <v>996</v>
      </c>
      <c r="C88" s="142">
        <v>3</v>
      </c>
      <c r="D88" s="142">
        <v>20</v>
      </c>
      <c r="E88" s="143" t="s">
        <v>627</v>
      </c>
      <c r="F88" s="143" t="s">
        <v>724</v>
      </c>
      <c r="G88" s="143" t="s">
        <v>224</v>
      </c>
      <c r="H88" s="142">
        <v>1</v>
      </c>
    </row>
    <row r="89" spans="1:8" x14ac:dyDescent="0.35">
      <c r="A89" s="142" t="s">
        <v>59</v>
      </c>
      <c r="B89" s="143" t="s">
        <v>971</v>
      </c>
      <c r="C89" s="142">
        <v>3</v>
      </c>
      <c r="D89" s="142">
        <v>1</v>
      </c>
      <c r="E89" s="143" t="s">
        <v>585</v>
      </c>
      <c r="F89" s="143" t="s">
        <v>586</v>
      </c>
      <c r="G89" s="143" t="s">
        <v>273</v>
      </c>
      <c r="H89" s="142">
        <v>2</v>
      </c>
    </row>
    <row r="90" spans="1:8" x14ac:dyDescent="0.35">
      <c r="A90" s="142" t="s">
        <v>59</v>
      </c>
      <c r="B90" s="143" t="s">
        <v>971</v>
      </c>
      <c r="C90" s="142">
        <v>3</v>
      </c>
      <c r="D90" s="142">
        <v>2</v>
      </c>
      <c r="E90" s="143" t="s">
        <v>266</v>
      </c>
      <c r="F90" s="143" t="s">
        <v>800</v>
      </c>
      <c r="G90" s="143" t="s">
        <v>534</v>
      </c>
      <c r="H90" s="142">
        <v>2</v>
      </c>
    </row>
    <row r="91" spans="1:8" x14ac:dyDescent="0.35">
      <c r="A91" s="142" t="s">
        <v>59</v>
      </c>
      <c r="B91" s="143" t="s">
        <v>971</v>
      </c>
      <c r="C91" s="142">
        <v>3</v>
      </c>
      <c r="D91" s="142">
        <v>3</v>
      </c>
      <c r="E91" s="143" t="s">
        <v>269</v>
      </c>
      <c r="F91" s="143" t="s">
        <v>774</v>
      </c>
      <c r="G91" s="143" t="s">
        <v>268</v>
      </c>
      <c r="H91" s="142">
        <v>2</v>
      </c>
    </row>
    <row r="92" spans="1:8" x14ac:dyDescent="0.35">
      <c r="A92" s="142" t="s">
        <v>59</v>
      </c>
      <c r="B92" s="143" t="s">
        <v>971</v>
      </c>
      <c r="C92" s="142">
        <v>3</v>
      </c>
      <c r="D92" s="142">
        <v>4</v>
      </c>
      <c r="E92" s="143" t="s">
        <v>772</v>
      </c>
      <c r="F92" s="143" t="s">
        <v>773</v>
      </c>
      <c r="G92" s="143" t="s">
        <v>1107</v>
      </c>
      <c r="H92" s="142">
        <v>2</v>
      </c>
    </row>
    <row r="93" spans="1:8" x14ac:dyDescent="0.35">
      <c r="A93" s="142" t="s">
        <v>59</v>
      </c>
      <c r="B93" s="143" t="s">
        <v>971</v>
      </c>
      <c r="C93" s="142">
        <v>3</v>
      </c>
      <c r="D93" s="142">
        <v>5</v>
      </c>
      <c r="E93" s="143" t="s">
        <v>797</v>
      </c>
      <c r="F93" s="143" t="s">
        <v>798</v>
      </c>
      <c r="G93" s="143" t="s">
        <v>531</v>
      </c>
      <c r="H93" s="142">
        <v>2</v>
      </c>
    </row>
    <row r="94" spans="1:8" x14ac:dyDescent="0.35">
      <c r="A94" s="142" t="s">
        <v>59</v>
      </c>
      <c r="B94" s="143" t="s">
        <v>971</v>
      </c>
      <c r="C94" s="142">
        <v>3</v>
      </c>
      <c r="D94" s="142">
        <v>6</v>
      </c>
      <c r="E94" s="143" t="s">
        <v>157</v>
      </c>
      <c r="F94" s="143" t="s">
        <v>158</v>
      </c>
      <c r="G94" s="143" t="s">
        <v>159</v>
      </c>
      <c r="H94" s="142">
        <v>2</v>
      </c>
    </row>
    <row r="95" spans="1:8" x14ac:dyDescent="0.35">
      <c r="A95" s="142" t="s">
        <v>59</v>
      </c>
      <c r="B95" s="143" t="s">
        <v>971</v>
      </c>
      <c r="C95" s="142">
        <v>3</v>
      </c>
      <c r="D95" s="142">
        <v>7</v>
      </c>
      <c r="E95" s="143" t="s">
        <v>181</v>
      </c>
      <c r="F95" s="143" t="s">
        <v>799</v>
      </c>
      <c r="G95" s="143" t="s">
        <v>264</v>
      </c>
      <c r="H95" s="142">
        <v>2</v>
      </c>
    </row>
    <row r="96" spans="1:8" x14ac:dyDescent="0.35">
      <c r="A96" s="142" t="s">
        <v>59</v>
      </c>
      <c r="B96" s="143" t="s">
        <v>971</v>
      </c>
      <c r="C96" s="142">
        <v>3</v>
      </c>
      <c r="D96" s="142">
        <v>8</v>
      </c>
      <c r="E96" s="143" t="s">
        <v>771</v>
      </c>
      <c r="F96" s="143" t="s">
        <v>307</v>
      </c>
      <c r="G96" s="143" t="s">
        <v>189</v>
      </c>
      <c r="H96" s="142">
        <v>2</v>
      </c>
    </row>
    <row r="97" spans="1:8" x14ac:dyDescent="0.35">
      <c r="A97" s="142" t="s">
        <v>59</v>
      </c>
      <c r="B97" s="143" t="s">
        <v>971</v>
      </c>
      <c r="C97" s="142">
        <v>3</v>
      </c>
      <c r="D97" s="142">
        <v>9</v>
      </c>
      <c r="E97" s="143" t="s">
        <v>563</v>
      </c>
      <c r="F97" s="143" t="s">
        <v>564</v>
      </c>
      <c r="G97" s="143" t="s">
        <v>1107</v>
      </c>
      <c r="H97" s="142">
        <v>2</v>
      </c>
    </row>
    <row r="98" spans="1:8" x14ac:dyDescent="0.35">
      <c r="A98" s="142" t="s">
        <v>59</v>
      </c>
      <c r="B98" s="143" t="s">
        <v>971</v>
      </c>
      <c r="C98" s="142">
        <v>3</v>
      </c>
      <c r="D98" s="142">
        <v>10</v>
      </c>
      <c r="E98" s="143" t="s">
        <v>155</v>
      </c>
      <c r="F98" s="143" t="s">
        <v>156</v>
      </c>
      <c r="G98" s="143" t="s">
        <v>135</v>
      </c>
      <c r="H98" s="142">
        <v>2</v>
      </c>
    </row>
    <row r="99" spans="1:8" x14ac:dyDescent="0.35">
      <c r="A99" s="142" t="s">
        <v>59</v>
      </c>
      <c r="B99" s="143" t="s">
        <v>971</v>
      </c>
      <c r="C99" s="142">
        <v>3</v>
      </c>
      <c r="D99" s="142">
        <v>11</v>
      </c>
      <c r="E99" s="143" t="s">
        <v>702</v>
      </c>
      <c r="F99" s="143" t="s">
        <v>185</v>
      </c>
      <c r="G99" s="143" t="s">
        <v>531</v>
      </c>
      <c r="H99" s="142">
        <v>2</v>
      </c>
    </row>
    <row r="100" spans="1:8" x14ac:dyDescent="0.35">
      <c r="A100" s="142" t="s">
        <v>59</v>
      </c>
      <c r="B100" s="143" t="s">
        <v>971</v>
      </c>
      <c r="C100" s="142">
        <v>3</v>
      </c>
      <c r="D100" s="142">
        <v>12</v>
      </c>
      <c r="E100" s="143" t="s">
        <v>753</v>
      </c>
      <c r="F100" s="143" t="s">
        <v>145</v>
      </c>
      <c r="G100" s="143" t="s">
        <v>270</v>
      </c>
      <c r="H100" s="142">
        <v>2</v>
      </c>
    </row>
    <row r="101" spans="1:8" x14ac:dyDescent="0.35">
      <c r="A101" s="142" t="s">
        <v>59</v>
      </c>
      <c r="B101" s="143" t="s">
        <v>971</v>
      </c>
      <c r="C101" s="142">
        <v>3</v>
      </c>
      <c r="D101" s="142">
        <v>13</v>
      </c>
      <c r="E101" s="143" t="s">
        <v>169</v>
      </c>
      <c r="F101" s="143" t="s">
        <v>1048</v>
      </c>
      <c r="G101" s="143" t="s">
        <v>268</v>
      </c>
      <c r="H101" s="142">
        <v>2</v>
      </c>
    </row>
    <row r="102" spans="1:8" x14ac:dyDescent="0.35">
      <c r="A102" s="142" t="s">
        <v>59</v>
      </c>
      <c r="B102" s="143" t="s">
        <v>971</v>
      </c>
      <c r="C102" s="142">
        <v>3</v>
      </c>
      <c r="D102" s="142">
        <v>14</v>
      </c>
      <c r="E102" s="143" t="s">
        <v>173</v>
      </c>
      <c r="F102" s="143" t="s">
        <v>271</v>
      </c>
      <c r="G102" s="143" t="s">
        <v>272</v>
      </c>
      <c r="H102" s="142">
        <v>2</v>
      </c>
    </row>
    <row r="103" spans="1:8" x14ac:dyDescent="0.35">
      <c r="A103" s="142" t="s">
        <v>59</v>
      </c>
      <c r="B103" s="143" t="s">
        <v>971</v>
      </c>
      <c r="C103" s="142">
        <v>3</v>
      </c>
      <c r="D103" s="142">
        <v>15</v>
      </c>
      <c r="E103" s="143" t="s">
        <v>1446</v>
      </c>
      <c r="F103" s="143" t="s">
        <v>1447</v>
      </c>
      <c r="G103" s="143" t="s">
        <v>1448</v>
      </c>
      <c r="H103" s="142">
        <v>2</v>
      </c>
    </row>
    <row r="104" spans="1:8" x14ac:dyDescent="0.35">
      <c r="A104" s="142" t="s">
        <v>31</v>
      </c>
      <c r="B104" s="143" t="s">
        <v>986</v>
      </c>
      <c r="C104" s="142">
        <v>3</v>
      </c>
      <c r="D104" s="142">
        <v>1</v>
      </c>
      <c r="E104" s="143" t="s">
        <v>860</v>
      </c>
      <c r="F104" s="143" t="s">
        <v>861</v>
      </c>
      <c r="G104" s="143" t="s">
        <v>230</v>
      </c>
      <c r="H104" s="142">
        <v>3</v>
      </c>
    </row>
    <row r="105" spans="1:8" x14ac:dyDescent="0.35">
      <c r="A105" s="142" t="s">
        <v>31</v>
      </c>
      <c r="B105" s="143" t="s">
        <v>986</v>
      </c>
      <c r="C105" s="142">
        <v>3</v>
      </c>
      <c r="D105" s="142">
        <v>2</v>
      </c>
      <c r="E105" s="143" t="s">
        <v>858</v>
      </c>
      <c r="F105" s="143" t="s">
        <v>859</v>
      </c>
      <c r="G105" s="143" t="s">
        <v>149</v>
      </c>
      <c r="H105" s="142">
        <v>3</v>
      </c>
    </row>
    <row r="106" spans="1:8" x14ac:dyDescent="0.35">
      <c r="A106" s="142" t="s">
        <v>31</v>
      </c>
      <c r="B106" s="143" t="s">
        <v>986</v>
      </c>
      <c r="C106" s="142">
        <v>3</v>
      </c>
      <c r="D106" s="142">
        <v>3</v>
      </c>
      <c r="E106" s="143" t="s">
        <v>259</v>
      </c>
      <c r="F106" s="143" t="s">
        <v>853</v>
      </c>
      <c r="G106" s="143" t="s">
        <v>128</v>
      </c>
      <c r="H106" s="142">
        <v>3</v>
      </c>
    </row>
    <row r="107" spans="1:8" x14ac:dyDescent="0.35">
      <c r="A107" s="142" t="s">
        <v>31</v>
      </c>
      <c r="B107" s="143" t="s">
        <v>986</v>
      </c>
      <c r="C107" s="142">
        <v>3</v>
      </c>
      <c r="D107" s="142">
        <v>4</v>
      </c>
      <c r="E107" s="143" t="s">
        <v>837</v>
      </c>
      <c r="F107" s="143" t="s">
        <v>838</v>
      </c>
      <c r="G107" s="143" t="s">
        <v>1009</v>
      </c>
      <c r="H107" s="142">
        <v>3</v>
      </c>
    </row>
    <row r="108" spans="1:8" x14ac:dyDescent="0.35">
      <c r="A108" s="142" t="s">
        <v>31</v>
      </c>
      <c r="B108" s="143" t="s">
        <v>986</v>
      </c>
      <c r="C108" s="142">
        <v>3</v>
      </c>
      <c r="D108" s="142">
        <v>5</v>
      </c>
      <c r="E108" s="143" t="s">
        <v>873</v>
      </c>
      <c r="F108" s="143" t="s">
        <v>233</v>
      </c>
      <c r="G108" s="143" t="s">
        <v>189</v>
      </c>
      <c r="H108" s="142">
        <v>3</v>
      </c>
    </row>
    <row r="109" spans="1:8" x14ac:dyDescent="0.35">
      <c r="A109" s="142" t="s">
        <v>31</v>
      </c>
      <c r="B109" s="143" t="s">
        <v>986</v>
      </c>
      <c r="C109" s="142">
        <v>3</v>
      </c>
      <c r="D109" s="142">
        <v>6</v>
      </c>
      <c r="E109" s="143" t="s">
        <v>294</v>
      </c>
      <c r="F109" s="143" t="s">
        <v>1203</v>
      </c>
      <c r="G109" s="143" t="s">
        <v>213</v>
      </c>
      <c r="H109" s="142">
        <v>3</v>
      </c>
    </row>
    <row r="110" spans="1:8" x14ac:dyDescent="0.35">
      <c r="A110" s="142" t="s">
        <v>31</v>
      </c>
      <c r="B110" s="143" t="s">
        <v>986</v>
      </c>
      <c r="C110" s="142">
        <v>3</v>
      </c>
      <c r="D110" s="142">
        <v>7</v>
      </c>
      <c r="E110" s="143" t="s">
        <v>240</v>
      </c>
      <c r="F110" s="143" t="s">
        <v>857</v>
      </c>
      <c r="G110" s="143" t="s">
        <v>213</v>
      </c>
      <c r="H110" s="142">
        <v>3</v>
      </c>
    </row>
    <row r="111" spans="1:8" x14ac:dyDescent="0.35">
      <c r="A111" s="142" t="s">
        <v>31</v>
      </c>
      <c r="B111" s="143" t="s">
        <v>986</v>
      </c>
      <c r="C111" s="142">
        <v>3</v>
      </c>
      <c r="D111" s="142">
        <v>8</v>
      </c>
      <c r="E111" s="143" t="s">
        <v>824</v>
      </c>
      <c r="F111" s="143" t="s">
        <v>825</v>
      </c>
      <c r="G111" s="143" t="s">
        <v>161</v>
      </c>
      <c r="H111" s="142">
        <v>3</v>
      </c>
    </row>
    <row r="112" spans="1:8" x14ac:dyDescent="0.35">
      <c r="A112" s="142" t="s">
        <v>31</v>
      </c>
      <c r="B112" s="143" t="s">
        <v>986</v>
      </c>
      <c r="C112" s="142">
        <v>3</v>
      </c>
      <c r="D112" s="142">
        <v>9</v>
      </c>
      <c r="E112" s="143" t="s">
        <v>839</v>
      </c>
      <c r="F112" s="143" t="s">
        <v>856</v>
      </c>
      <c r="G112" s="143" t="s">
        <v>189</v>
      </c>
      <c r="H112" s="142">
        <v>3</v>
      </c>
    </row>
    <row r="113" spans="1:8" x14ac:dyDescent="0.35">
      <c r="A113" s="142" t="s">
        <v>31</v>
      </c>
      <c r="B113" s="143" t="s">
        <v>986</v>
      </c>
      <c r="C113" s="142">
        <v>3</v>
      </c>
      <c r="D113" s="142">
        <v>10</v>
      </c>
      <c r="E113" s="143" t="s">
        <v>426</v>
      </c>
      <c r="F113" s="143" t="s">
        <v>727</v>
      </c>
      <c r="G113" s="143" t="s">
        <v>213</v>
      </c>
      <c r="H113" s="142">
        <v>3</v>
      </c>
    </row>
    <row r="114" spans="1:8" x14ac:dyDescent="0.35">
      <c r="A114" s="142" t="s">
        <v>31</v>
      </c>
      <c r="B114" s="143" t="s">
        <v>986</v>
      </c>
      <c r="C114" s="142">
        <v>3</v>
      </c>
      <c r="D114" s="142">
        <v>11</v>
      </c>
      <c r="E114" s="143" t="s">
        <v>539</v>
      </c>
      <c r="F114" s="143" t="s">
        <v>985</v>
      </c>
      <c r="G114" s="143" t="s">
        <v>132</v>
      </c>
      <c r="H114" s="142">
        <v>3</v>
      </c>
    </row>
    <row r="115" spans="1:8" x14ac:dyDescent="0.35">
      <c r="A115" s="142" t="s">
        <v>31</v>
      </c>
      <c r="B115" s="143" t="s">
        <v>986</v>
      </c>
      <c r="C115" s="142">
        <v>3</v>
      </c>
      <c r="D115" s="142">
        <v>12</v>
      </c>
      <c r="E115" s="143" t="s">
        <v>238</v>
      </c>
      <c r="F115" s="143" t="s">
        <v>855</v>
      </c>
      <c r="G115" s="143" t="s">
        <v>531</v>
      </c>
      <c r="H115" s="142">
        <v>3</v>
      </c>
    </row>
    <row r="116" spans="1:8" x14ac:dyDescent="0.35">
      <c r="A116" s="142" t="s">
        <v>39</v>
      </c>
      <c r="B116" s="143" t="s">
        <v>959</v>
      </c>
      <c r="C116" s="142">
        <v>3</v>
      </c>
      <c r="D116" s="142">
        <v>1</v>
      </c>
      <c r="E116" s="143" t="s">
        <v>210</v>
      </c>
      <c r="F116" s="143" t="s">
        <v>516</v>
      </c>
      <c r="G116" s="143" t="s">
        <v>353</v>
      </c>
      <c r="H116" s="142">
        <v>4</v>
      </c>
    </row>
    <row r="117" spans="1:8" x14ac:dyDescent="0.35">
      <c r="A117" s="142" t="s">
        <v>39</v>
      </c>
      <c r="B117" s="143" t="s">
        <v>959</v>
      </c>
      <c r="C117" s="142">
        <v>3</v>
      </c>
      <c r="D117" s="142">
        <v>2</v>
      </c>
      <c r="E117" s="143" t="s">
        <v>779</v>
      </c>
      <c r="F117" s="143" t="s">
        <v>217</v>
      </c>
      <c r="G117" s="143" t="s">
        <v>131</v>
      </c>
      <c r="H117" s="142">
        <v>4</v>
      </c>
    </row>
    <row r="118" spans="1:8" x14ac:dyDescent="0.35">
      <c r="A118" s="142" t="s">
        <v>39</v>
      </c>
      <c r="B118" s="143" t="s">
        <v>959</v>
      </c>
      <c r="C118" s="142">
        <v>3</v>
      </c>
      <c r="D118" s="142">
        <v>3</v>
      </c>
      <c r="E118" s="143" t="s">
        <v>782</v>
      </c>
      <c r="F118" s="143" t="s">
        <v>783</v>
      </c>
      <c r="G118" s="143" t="s">
        <v>355</v>
      </c>
      <c r="H118" s="142">
        <v>4</v>
      </c>
    </row>
    <row r="119" spans="1:8" x14ac:dyDescent="0.35">
      <c r="A119" s="142" t="s">
        <v>39</v>
      </c>
      <c r="B119" s="143" t="s">
        <v>959</v>
      </c>
      <c r="C119" s="142">
        <v>3</v>
      </c>
      <c r="D119" s="142">
        <v>4</v>
      </c>
      <c r="E119" s="143" t="s">
        <v>495</v>
      </c>
      <c r="F119" s="143" t="s">
        <v>496</v>
      </c>
      <c r="G119" s="143" t="s">
        <v>357</v>
      </c>
      <c r="H119" s="142">
        <v>4</v>
      </c>
    </row>
    <row r="120" spans="1:8" x14ac:dyDescent="0.35">
      <c r="A120" s="142" t="s">
        <v>39</v>
      </c>
      <c r="B120" s="143" t="s">
        <v>959</v>
      </c>
      <c r="C120" s="142">
        <v>3</v>
      </c>
      <c r="D120" s="142">
        <v>5</v>
      </c>
      <c r="E120" s="143" t="s">
        <v>222</v>
      </c>
      <c r="F120" s="143" t="s">
        <v>492</v>
      </c>
      <c r="G120" s="143" t="s">
        <v>264</v>
      </c>
      <c r="H120" s="142">
        <v>4</v>
      </c>
    </row>
    <row r="121" spans="1:8" x14ac:dyDescent="0.35">
      <c r="A121" s="142" t="s">
        <v>39</v>
      </c>
      <c r="B121" s="143" t="s">
        <v>959</v>
      </c>
      <c r="C121" s="142">
        <v>3</v>
      </c>
      <c r="D121" s="142">
        <v>6</v>
      </c>
      <c r="E121" s="143" t="s">
        <v>338</v>
      </c>
      <c r="F121" s="143" t="s">
        <v>1167</v>
      </c>
      <c r="G121" s="143" t="s">
        <v>125</v>
      </c>
      <c r="H121" s="142">
        <v>4</v>
      </c>
    </row>
    <row r="122" spans="1:8" x14ac:dyDescent="0.35">
      <c r="A122" s="142" t="s">
        <v>39</v>
      </c>
      <c r="B122" s="143" t="s">
        <v>959</v>
      </c>
      <c r="C122" s="142">
        <v>3</v>
      </c>
      <c r="D122" s="142">
        <v>7</v>
      </c>
      <c r="E122" s="143" t="s">
        <v>762</v>
      </c>
      <c r="F122" s="143" t="s">
        <v>124</v>
      </c>
      <c r="G122" s="143" t="s">
        <v>1008</v>
      </c>
      <c r="H122" s="142">
        <v>4</v>
      </c>
    </row>
    <row r="123" spans="1:8" x14ac:dyDescent="0.35">
      <c r="A123" s="142" t="s">
        <v>39</v>
      </c>
      <c r="B123" s="143" t="s">
        <v>959</v>
      </c>
      <c r="C123" s="142">
        <v>3</v>
      </c>
      <c r="D123" s="142">
        <v>8</v>
      </c>
      <c r="E123" s="143" t="s">
        <v>493</v>
      </c>
      <c r="F123" s="143" t="s">
        <v>494</v>
      </c>
      <c r="G123" s="143" t="s">
        <v>343</v>
      </c>
      <c r="H123" s="142">
        <v>4</v>
      </c>
    </row>
    <row r="124" spans="1:8" x14ac:dyDescent="0.35">
      <c r="A124" s="142" t="s">
        <v>59</v>
      </c>
      <c r="B124" s="143" t="s">
        <v>983</v>
      </c>
      <c r="C124" s="142">
        <v>4</v>
      </c>
      <c r="D124" s="142">
        <v>1</v>
      </c>
      <c r="E124" s="143" t="s">
        <v>134</v>
      </c>
      <c r="F124" s="143" t="s">
        <v>611</v>
      </c>
      <c r="G124" s="143" t="s">
        <v>239</v>
      </c>
      <c r="H124" s="142">
        <v>1</v>
      </c>
    </row>
    <row r="125" spans="1:8" x14ac:dyDescent="0.35">
      <c r="A125" s="142" t="s">
        <v>59</v>
      </c>
      <c r="B125" s="143" t="s">
        <v>983</v>
      </c>
      <c r="C125" s="142">
        <v>4</v>
      </c>
      <c r="D125" s="142">
        <v>2</v>
      </c>
      <c r="E125" s="143" t="s">
        <v>199</v>
      </c>
      <c r="F125" s="143" t="s">
        <v>1079</v>
      </c>
      <c r="G125" s="143" t="s">
        <v>534</v>
      </c>
      <c r="H125" s="142">
        <v>1</v>
      </c>
    </row>
    <row r="126" spans="1:8" x14ac:dyDescent="0.35">
      <c r="A126" s="142" t="s">
        <v>59</v>
      </c>
      <c r="B126" s="143" t="s">
        <v>983</v>
      </c>
      <c r="C126" s="142">
        <v>4</v>
      </c>
      <c r="D126" s="142">
        <v>3</v>
      </c>
      <c r="E126" s="143" t="s">
        <v>284</v>
      </c>
      <c r="F126" s="143" t="s">
        <v>212</v>
      </c>
      <c r="G126" s="143" t="s">
        <v>531</v>
      </c>
      <c r="H126" s="142">
        <v>1</v>
      </c>
    </row>
    <row r="127" spans="1:8" x14ac:dyDescent="0.35">
      <c r="A127" s="142" t="s">
        <v>59</v>
      </c>
      <c r="B127" s="143" t="s">
        <v>983</v>
      </c>
      <c r="C127" s="142">
        <v>4</v>
      </c>
      <c r="D127" s="142">
        <v>4</v>
      </c>
      <c r="E127" s="143" t="s">
        <v>764</v>
      </c>
      <c r="F127" s="143" t="s">
        <v>765</v>
      </c>
      <c r="G127" s="143" t="s">
        <v>268</v>
      </c>
      <c r="H127" s="142">
        <v>1</v>
      </c>
    </row>
    <row r="128" spans="1:8" x14ac:dyDescent="0.35">
      <c r="A128" s="142" t="s">
        <v>59</v>
      </c>
      <c r="B128" s="143" t="s">
        <v>983</v>
      </c>
      <c r="C128" s="142">
        <v>4</v>
      </c>
      <c r="D128" s="142">
        <v>5</v>
      </c>
      <c r="E128" s="143" t="s">
        <v>199</v>
      </c>
      <c r="F128" s="143" t="s">
        <v>200</v>
      </c>
      <c r="G128" s="143" t="s">
        <v>182</v>
      </c>
      <c r="H128" s="142">
        <v>1</v>
      </c>
    </row>
    <row r="129" spans="1:8" x14ac:dyDescent="0.35">
      <c r="A129" s="142" t="s">
        <v>59</v>
      </c>
      <c r="B129" s="143" t="s">
        <v>983</v>
      </c>
      <c r="C129" s="142">
        <v>4</v>
      </c>
      <c r="D129" s="142">
        <v>6</v>
      </c>
      <c r="E129" s="143" t="s">
        <v>790</v>
      </c>
      <c r="F129" s="143" t="s">
        <v>791</v>
      </c>
      <c r="G129" s="143" t="s">
        <v>534</v>
      </c>
      <c r="H129" s="142">
        <v>1</v>
      </c>
    </row>
    <row r="130" spans="1:8" x14ac:dyDescent="0.35">
      <c r="A130" s="142" t="s">
        <v>59</v>
      </c>
      <c r="B130" s="143" t="s">
        <v>983</v>
      </c>
      <c r="C130" s="142">
        <v>4</v>
      </c>
      <c r="D130" s="142">
        <v>7</v>
      </c>
      <c r="E130" s="143" t="s">
        <v>708</v>
      </c>
      <c r="F130" s="143" t="s">
        <v>748</v>
      </c>
      <c r="G130" s="143" t="s">
        <v>290</v>
      </c>
      <c r="H130" s="142">
        <v>1</v>
      </c>
    </row>
    <row r="131" spans="1:8" x14ac:dyDescent="0.35">
      <c r="A131" s="142" t="s">
        <v>59</v>
      </c>
      <c r="B131" s="143" t="s">
        <v>983</v>
      </c>
      <c r="C131" s="142">
        <v>4</v>
      </c>
      <c r="D131" s="142">
        <v>8</v>
      </c>
      <c r="E131" s="143" t="s">
        <v>139</v>
      </c>
      <c r="F131" s="143" t="s">
        <v>183</v>
      </c>
      <c r="G131" s="143" t="s">
        <v>1107</v>
      </c>
      <c r="H131" s="142">
        <v>1</v>
      </c>
    </row>
    <row r="132" spans="1:8" x14ac:dyDescent="0.35">
      <c r="A132" s="142" t="s">
        <v>59</v>
      </c>
      <c r="B132" s="143" t="s">
        <v>983</v>
      </c>
      <c r="C132" s="142">
        <v>4</v>
      </c>
      <c r="D132" s="142">
        <v>9</v>
      </c>
      <c r="E132" s="143" t="s">
        <v>747</v>
      </c>
      <c r="F132" s="143" t="s">
        <v>442</v>
      </c>
      <c r="G132" s="143" t="s">
        <v>433</v>
      </c>
      <c r="H132" s="142">
        <v>1</v>
      </c>
    </row>
    <row r="133" spans="1:8" x14ac:dyDescent="0.35">
      <c r="A133" s="142" t="s">
        <v>59</v>
      </c>
      <c r="B133" s="143" t="s">
        <v>983</v>
      </c>
      <c r="C133" s="142">
        <v>4</v>
      </c>
      <c r="D133" s="142">
        <v>10</v>
      </c>
      <c r="E133" s="143" t="s">
        <v>510</v>
      </c>
      <c r="F133" s="143" t="s">
        <v>608</v>
      </c>
      <c r="G133" s="143" t="s">
        <v>474</v>
      </c>
      <c r="H133" s="142">
        <v>1</v>
      </c>
    </row>
    <row r="134" spans="1:8" x14ac:dyDescent="0.35">
      <c r="A134" s="142" t="s">
        <v>31</v>
      </c>
      <c r="B134" s="143" t="s">
        <v>974</v>
      </c>
      <c r="C134" s="142">
        <v>4</v>
      </c>
      <c r="D134" s="142">
        <v>1</v>
      </c>
      <c r="E134" s="143" t="s">
        <v>890</v>
      </c>
      <c r="F134" s="143" t="s">
        <v>891</v>
      </c>
      <c r="G134" s="143" t="s">
        <v>188</v>
      </c>
      <c r="H134" s="142">
        <v>3</v>
      </c>
    </row>
    <row r="135" spans="1:8" x14ac:dyDescent="0.35">
      <c r="A135" s="142" t="s">
        <v>31</v>
      </c>
      <c r="B135" s="143" t="s">
        <v>974</v>
      </c>
      <c r="C135" s="142">
        <v>4</v>
      </c>
      <c r="D135" s="142">
        <v>2</v>
      </c>
      <c r="E135" s="143" t="s">
        <v>796</v>
      </c>
      <c r="F135" s="143" t="s">
        <v>887</v>
      </c>
      <c r="G135" s="143" t="s">
        <v>161</v>
      </c>
      <c r="H135" s="142">
        <v>3</v>
      </c>
    </row>
    <row r="136" spans="1:8" x14ac:dyDescent="0.35">
      <c r="A136" s="142" t="s">
        <v>31</v>
      </c>
      <c r="B136" s="143" t="s">
        <v>974</v>
      </c>
      <c r="C136" s="142">
        <v>4</v>
      </c>
      <c r="D136" s="142">
        <v>3</v>
      </c>
      <c r="E136" s="143" t="s">
        <v>173</v>
      </c>
      <c r="F136" s="143" t="s">
        <v>1040</v>
      </c>
      <c r="G136" s="143" t="s">
        <v>1041</v>
      </c>
      <c r="H136" s="142">
        <v>3</v>
      </c>
    </row>
    <row r="137" spans="1:8" x14ac:dyDescent="0.35">
      <c r="A137" s="142" t="s">
        <v>31</v>
      </c>
      <c r="B137" s="143" t="s">
        <v>974</v>
      </c>
      <c r="C137" s="142">
        <v>4</v>
      </c>
      <c r="D137" s="142">
        <v>4</v>
      </c>
      <c r="E137" s="143" t="s">
        <v>185</v>
      </c>
      <c r="F137" s="143" t="s">
        <v>186</v>
      </c>
      <c r="G137" s="143" t="s">
        <v>1107</v>
      </c>
      <c r="H137" s="142">
        <v>3</v>
      </c>
    </row>
    <row r="138" spans="1:8" x14ac:dyDescent="0.35">
      <c r="A138" s="142" t="s">
        <v>31</v>
      </c>
      <c r="B138" s="143" t="s">
        <v>974</v>
      </c>
      <c r="C138" s="142">
        <v>4</v>
      </c>
      <c r="D138" s="142">
        <v>5</v>
      </c>
      <c r="E138" s="143" t="s">
        <v>588</v>
      </c>
      <c r="F138" s="143" t="s">
        <v>876</v>
      </c>
      <c r="G138" s="143" t="s">
        <v>143</v>
      </c>
      <c r="H138" s="142">
        <v>3</v>
      </c>
    </row>
    <row r="139" spans="1:8" x14ac:dyDescent="0.35">
      <c r="A139" s="142" t="s">
        <v>31</v>
      </c>
      <c r="B139" s="143" t="s">
        <v>974</v>
      </c>
      <c r="C139" s="142">
        <v>4</v>
      </c>
      <c r="D139" s="142">
        <v>6</v>
      </c>
      <c r="E139" s="143" t="s">
        <v>885</v>
      </c>
      <c r="F139" s="143" t="s">
        <v>886</v>
      </c>
      <c r="G139" s="143" t="s">
        <v>531</v>
      </c>
      <c r="H139" s="142">
        <v>3</v>
      </c>
    </row>
    <row r="140" spans="1:8" x14ac:dyDescent="0.35">
      <c r="A140" s="142" t="s">
        <v>31</v>
      </c>
      <c r="B140" s="143" t="s">
        <v>974</v>
      </c>
      <c r="C140" s="142">
        <v>4</v>
      </c>
      <c r="D140" s="142">
        <v>7</v>
      </c>
      <c r="E140" s="143" t="s">
        <v>197</v>
      </c>
      <c r="F140" s="143" t="s">
        <v>888</v>
      </c>
      <c r="G140" s="143" t="s">
        <v>188</v>
      </c>
      <c r="H140" s="142">
        <v>3</v>
      </c>
    </row>
    <row r="141" spans="1:8" x14ac:dyDescent="0.35">
      <c r="A141" s="142" t="s">
        <v>31</v>
      </c>
      <c r="B141" s="143" t="s">
        <v>974</v>
      </c>
      <c r="C141" s="142">
        <v>4</v>
      </c>
      <c r="D141" s="142">
        <v>8</v>
      </c>
      <c r="E141" s="143" t="s">
        <v>175</v>
      </c>
      <c r="F141" s="143" t="s">
        <v>176</v>
      </c>
      <c r="G141" s="143" t="s">
        <v>531</v>
      </c>
      <c r="H141" s="142">
        <v>3</v>
      </c>
    </row>
    <row r="142" spans="1:8" x14ac:dyDescent="0.35">
      <c r="A142" s="142" t="s">
        <v>31</v>
      </c>
      <c r="B142" s="143" t="s">
        <v>974</v>
      </c>
      <c r="C142" s="142">
        <v>4</v>
      </c>
      <c r="D142" s="142">
        <v>9</v>
      </c>
      <c r="E142" s="143" t="s">
        <v>889</v>
      </c>
      <c r="F142" s="143" t="s">
        <v>881</v>
      </c>
      <c r="G142" s="143" t="s">
        <v>132</v>
      </c>
      <c r="H142" s="142">
        <v>3</v>
      </c>
    </row>
    <row r="143" spans="1:8" x14ac:dyDescent="0.35">
      <c r="A143" s="142" t="s">
        <v>31</v>
      </c>
      <c r="B143" s="143" t="s">
        <v>974</v>
      </c>
      <c r="C143" s="142">
        <v>4</v>
      </c>
      <c r="D143" s="142">
        <v>10</v>
      </c>
      <c r="E143" s="143" t="s">
        <v>169</v>
      </c>
      <c r="F143" s="143" t="s">
        <v>730</v>
      </c>
      <c r="G143" s="143" t="s">
        <v>1041</v>
      </c>
      <c r="H143" s="142">
        <v>3</v>
      </c>
    </row>
    <row r="144" spans="1:8" x14ac:dyDescent="0.35">
      <c r="A144" s="142" t="s">
        <v>31</v>
      </c>
      <c r="B144" s="143" t="s">
        <v>974</v>
      </c>
      <c r="C144" s="142">
        <v>4</v>
      </c>
      <c r="D144" s="142">
        <v>11</v>
      </c>
      <c r="E144" s="143" t="s">
        <v>734</v>
      </c>
      <c r="F144" s="143" t="s">
        <v>848</v>
      </c>
      <c r="G144" s="143" t="s">
        <v>189</v>
      </c>
      <c r="H144" s="142">
        <v>3</v>
      </c>
    </row>
    <row r="145" spans="1:8" x14ac:dyDescent="0.35">
      <c r="A145" s="142" t="s">
        <v>31</v>
      </c>
      <c r="B145" s="143" t="s">
        <v>974</v>
      </c>
      <c r="C145" s="142">
        <v>4</v>
      </c>
      <c r="D145" s="142">
        <v>12</v>
      </c>
      <c r="E145" s="143" t="s">
        <v>795</v>
      </c>
      <c r="F145" s="143" t="s">
        <v>850</v>
      </c>
      <c r="G145" s="143" t="s">
        <v>531</v>
      </c>
      <c r="H145" s="142">
        <v>3</v>
      </c>
    </row>
    <row r="146" spans="1:8" x14ac:dyDescent="0.35">
      <c r="A146" s="142" t="s">
        <v>39</v>
      </c>
      <c r="B146" s="143" t="s">
        <v>959</v>
      </c>
      <c r="C146" s="142">
        <v>4</v>
      </c>
      <c r="D146" s="142">
        <v>9</v>
      </c>
      <c r="E146" s="143" t="s">
        <v>663</v>
      </c>
      <c r="F146" s="143" t="s">
        <v>328</v>
      </c>
      <c r="G146" s="143" t="s">
        <v>355</v>
      </c>
      <c r="H146" s="142">
        <v>4</v>
      </c>
    </row>
    <row r="147" spans="1:8" x14ac:dyDescent="0.35">
      <c r="A147" s="142" t="s">
        <v>39</v>
      </c>
      <c r="B147" s="143" t="s">
        <v>959</v>
      </c>
      <c r="C147" s="142">
        <v>4</v>
      </c>
      <c r="D147" s="142">
        <v>10</v>
      </c>
      <c r="E147" s="143" t="s">
        <v>627</v>
      </c>
      <c r="F147" s="143" t="s">
        <v>958</v>
      </c>
      <c r="G147" s="143" t="s">
        <v>960</v>
      </c>
      <c r="H147" s="142">
        <v>4</v>
      </c>
    </row>
    <row r="148" spans="1:8" x14ac:dyDescent="0.35">
      <c r="A148" s="142" t="s">
        <v>39</v>
      </c>
      <c r="B148" s="143" t="s">
        <v>959</v>
      </c>
      <c r="C148" s="142">
        <v>4</v>
      </c>
      <c r="D148" s="142">
        <v>11</v>
      </c>
      <c r="E148" s="143" t="s">
        <v>693</v>
      </c>
      <c r="F148" s="143" t="s">
        <v>694</v>
      </c>
      <c r="G148" s="143" t="s">
        <v>355</v>
      </c>
      <c r="H148" s="142">
        <v>4</v>
      </c>
    </row>
    <row r="149" spans="1:8" x14ac:dyDescent="0.35">
      <c r="A149" s="142" t="s">
        <v>39</v>
      </c>
      <c r="B149" s="143" t="s">
        <v>959</v>
      </c>
      <c r="C149" s="142">
        <v>4</v>
      </c>
      <c r="D149" s="142">
        <v>12</v>
      </c>
      <c r="E149" s="143" t="s">
        <v>1224</v>
      </c>
      <c r="F149" s="143" t="s">
        <v>901</v>
      </c>
      <c r="G149" s="143" t="s">
        <v>342</v>
      </c>
      <c r="H149" s="142">
        <v>4</v>
      </c>
    </row>
    <row r="150" spans="1:8" x14ac:dyDescent="0.35">
      <c r="A150" s="142" t="s">
        <v>39</v>
      </c>
      <c r="B150" s="143" t="s">
        <v>959</v>
      </c>
      <c r="C150" s="142">
        <v>4</v>
      </c>
      <c r="D150" s="142">
        <v>13</v>
      </c>
      <c r="E150" s="143" t="s">
        <v>497</v>
      </c>
      <c r="F150" s="143" t="s">
        <v>498</v>
      </c>
      <c r="G150" s="143" t="s">
        <v>382</v>
      </c>
      <c r="H150" s="142">
        <v>4</v>
      </c>
    </row>
    <row r="151" spans="1:8" x14ac:dyDescent="0.35">
      <c r="A151" s="142" t="s">
        <v>39</v>
      </c>
      <c r="B151" s="143" t="s">
        <v>959</v>
      </c>
      <c r="C151" s="142">
        <v>4</v>
      </c>
      <c r="D151" s="142">
        <v>14</v>
      </c>
      <c r="E151" s="143" t="s">
        <v>517</v>
      </c>
      <c r="F151" s="143" t="s">
        <v>186</v>
      </c>
      <c r="G151" s="143" t="s">
        <v>867</v>
      </c>
      <c r="H151" s="142">
        <v>4</v>
      </c>
    </row>
    <row r="152" spans="1:8" x14ac:dyDescent="0.35">
      <c r="A152" s="142" t="s">
        <v>39</v>
      </c>
      <c r="B152" s="143" t="s">
        <v>959</v>
      </c>
      <c r="C152" s="142">
        <v>4</v>
      </c>
      <c r="D152" s="142">
        <v>15</v>
      </c>
      <c r="E152" s="143" t="s">
        <v>434</v>
      </c>
      <c r="F152" s="143" t="s">
        <v>780</v>
      </c>
      <c r="G152" s="143" t="s">
        <v>781</v>
      </c>
      <c r="H152" s="142">
        <v>4</v>
      </c>
    </row>
    <row r="153" spans="1:8" x14ac:dyDescent="0.35">
      <c r="A153" s="142" t="s">
        <v>39</v>
      </c>
      <c r="B153" s="143" t="s">
        <v>959</v>
      </c>
      <c r="C153" s="142">
        <v>4</v>
      </c>
      <c r="D153" s="142">
        <v>16</v>
      </c>
      <c r="E153" s="143" t="s">
        <v>1476</v>
      </c>
      <c r="F153" s="143" t="s">
        <v>1477</v>
      </c>
      <c r="G153" s="143" t="s">
        <v>1467</v>
      </c>
      <c r="H153" s="142">
        <v>4</v>
      </c>
    </row>
    <row r="154" spans="1:8" x14ac:dyDescent="0.35">
      <c r="A154" s="142" t="s">
        <v>59</v>
      </c>
      <c r="B154" s="143" t="s">
        <v>983</v>
      </c>
      <c r="C154" s="142">
        <v>5</v>
      </c>
      <c r="D154" s="142">
        <v>11</v>
      </c>
      <c r="E154" s="143" t="s">
        <v>141</v>
      </c>
      <c r="F154" s="143" t="s">
        <v>808</v>
      </c>
      <c r="G154" s="143" t="s">
        <v>239</v>
      </c>
      <c r="H154" s="142">
        <v>1</v>
      </c>
    </row>
    <row r="155" spans="1:8" x14ac:dyDescent="0.35">
      <c r="A155" s="142" t="s">
        <v>59</v>
      </c>
      <c r="B155" s="143" t="s">
        <v>983</v>
      </c>
      <c r="C155" s="142">
        <v>5</v>
      </c>
      <c r="D155" s="142">
        <v>12</v>
      </c>
      <c r="E155" s="143" t="s">
        <v>1067</v>
      </c>
      <c r="F155" s="143" t="s">
        <v>1066</v>
      </c>
      <c r="G155" s="143" t="s">
        <v>189</v>
      </c>
      <c r="H155" s="142">
        <v>1</v>
      </c>
    </row>
    <row r="156" spans="1:8" x14ac:dyDescent="0.35">
      <c r="A156" s="142" t="s">
        <v>59</v>
      </c>
      <c r="B156" s="143" t="s">
        <v>983</v>
      </c>
      <c r="C156" s="142">
        <v>5</v>
      </c>
      <c r="D156" s="142">
        <v>13</v>
      </c>
      <c r="E156" s="143" t="s">
        <v>288</v>
      </c>
      <c r="F156" s="143" t="s">
        <v>1190</v>
      </c>
      <c r="G156" s="143" t="s">
        <v>239</v>
      </c>
      <c r="H156" s="142">
        <v>1</v>
      </c>
    </row>
    <row r="157" spans="1:8" x14ac:dyDescent="0.35">
      <c r="A157" s="142" t="s">
        <v>59</v>
      </c>
      <c r="B157" s="143" t="s">
        <v>983</v>
      </c>
      <c r="C157" s="142">
        <v>5</v>
      </c>
      <c r="D157" s="142">
        <v>14</v>
      </c>
      <c r="E157" s="143" t="s">
        <v>205</v>
      </c>
      <c r="F157" s="143" t="s">
        <v>661</v>
      </c>
      <c r="G157" s="143" t="s">
        <v>182</v>
      </c>
      <c r="H157" s="142">
        <v>1</v>
      </c>
    </row>
    <row r="158" spans="1:8" x14ac:dyDescent="0.35">
      <c r="A158" s="142" t="s">
        <v>59</v>
      </c>
      <c r="B158" s="143" t="s">
        <v>983</v>
      </c>
      <c r="C158" s="142">
        <v>5</v>
      </c>
      <c r="D158" s="142">
        <v>15</v>
      </c>
      <c r="E158" s="143" t="s">
        <v>787</v>
      </c>
      <c r="F158" s="143" t="s">
        <v>660</v>
      </c>
      <c r="G158" s="143" t="s">
        <v>709</v>
      </c>
      <c r="H158" s="142">
        <v>1</v>
      </c>
    </row>
    <row r="159" spans="1:8" x14ac:dyDescent="0.35">
      <c r="A159" s="142" t="s">
        <v>59</v>
      </c>
      <c r="B159" s="143" t="s">
        <v>983</v>
      </c>
      <c r="C159" s="142">
        <v>5</v>
      </c>
      <c r="D159" s="142">
        <v>16</v>
      </c>
      <c r="E159" s="143" t="s">
        <v>293</v>
      </c>
      <c r="F159" s="143" t="s">
        <v>327</v>
      </c>
      <c r="G159" s="143" t="s">
        <v>534</v>
      </c>
      <c r="H159" s="142">
        <v>1</v>
      </c>
    </row>
    <row r="160" spans="1:8" x14ac:dyDescent="0.35">
      <c r="A160" s="142" t="s">
        <v>59</v>
      </c>
      <c r="B160" s="143" t="s">
        <v>983</v>
      </c>
      <c r="C160" s="142">
        <v>5</v>
      </c>
      <c r="D160" s="142">
        <v>17</v>
      </c>
      <c r="E160" s="143" t="s">
        <v>136</v>
      </c>
      <c r="F160" s="143" t="s">
        <v>217</v>
      </c>
      <c r="G160" s="143" t="s">
        <v>189</v>
      </c>
      <c r="H160" s="142">
        <v>1</v>
      </c>
    </row>
    <row r="161" spans="1:8" x14ac:dyDescent="0.35">
      <c r="A161" s="142" t="s">
        <v>59</v>
      </c>
      <c r="B161" s="143" t="s">
        <v>983</v>
      </c>
      <c r="C161" s="142">
        <v>5</v>
      </c>
      <c r="D161" s="142">
        <v>18</v>
      </c>
      <c r="E161" s="143" t="s">
        <v>294</v>
      </c>
      <c r="F161" s="143" t="s">
        <v>321</v>
      </c>
      <c r="G161" s="143" t="s">
        <v>262</v>
      </c>
      <c r="H161" s="142">
        <v>1</v>
      </c>
    </row>
    <row r="162" spans="1:8" x14ac:dyDescent="0.35">
      <c r="A162" s="142" t="s">
        <v>59</v>
      </c>
      <c r="B162" s="143" t="s">
        <v>983</v>
      </c>
      <c r="C162" s="142">
        <v>5</v>
      </c>
      <c r="D162" s="142">
        <v>19</v>
      </c>
      <c r="E162" s="143" t="s">
        <v>139</v>
      </c>
      <c r="F162" s="143" t="s">
        <v>287</v>
      </c>
      <c r="G162" s="143" t="s">
        <v>239</v>
      </c>
      <c r="H162" s="142">
        <v>1</v>
      </c>
    </row>
    <row r="163" spans="1:8" x14ac:dyDescent="0.35">
      <c r="A163" s="142" t="s">
        <v>59</v>
      </c>
      <c r="B163" s="143" t="s">
        <v>983</v>
      </c>
      <c r="C163" s="142">
        <v>5</v>
      </c>
      <c r="D163" s="142">
        <v>20</v>
      </c>
      <c r="E163" s="143" t="s">
        <v>285</v>
      </c>
      <c r="F163" s="143" t="s">
        <v>810</v>
      </c>
      <c r="G163" s="143" t="s">
        <v>531</v>
      </c>
      <c r="H163" s="142">
        <v>1</v>
      </c>
    </row>
    <row r="164" spans="1:8" x14ac:dyDescent="0.35">
      <c r="A164" s="142" t="s">
        <v>59</v>
      </c>
      <c r="B164" s="143" t="s">
        <v>1010</v>
      </c>
      <c r="C164" s="142">
        <v>5</v>
      </c>
      <c r="D164" s="142">
        <v>1</v>
      </c>
      <c r="E164" s="143" t="s">
        <v>740</v>
      </c>
      <c r="F164" s="143" t="s">
        <v>1194</v>
      </c>
      <c r="G164" s="143" t="s">
        <v>531</v>
      </c>
      <c r="H164" s="142">
        <v>2</v>
      </c>
    </row>
    <row r="165" spans="1:8" x14ac:dyDescent="0.35">
      <c r="A165" s="142" t="s">
        <v>59</v>
      </c>
      <c r="B165" s="143" t="s">
        <v>1010</v>
      </c>
      <c r="C165" s="142">
        <v>5</v>
      </c>
      <c r="D165" s="142">
        <v>2</v>
      </c>
      <c r="E165" s="143" t="s">
        <v>144</v>
      </c>
      <c r="F165" s="143" t="s">
        <v>310</v>
      </c>
      <c r="G165" s="143" t="s">
        <v>143</v>
      </c>
      <c r="H165" s="142">
        <v>2</v>
      </c>
    </row>
    <row r="166" spans="1:8" x14ac:dyDescent="0.35">
      <c r="A166" s="142" t="s">
        <v>59</v>
      </c>
      <c r="B166" s="143" t="s">
        <v>1010</v>
      </c>
      <c r="C166" s="142">
        <v>5</v>
      </c>
      <c r="D166" s="142">
        <v>3</v>
      </c>
      <c r="E166" s="143" t="s">
        <v>1103</v>
      </c>
      <c r="F166" s="143" t="s">
        <v>1102</v>
      </c>
      <c r="G166" s="143" t="s">
        <v>275</v>
      </c>
      <c r="H166" s="142">
        <v>2</v>
      </c>
    </row>
    <row r="167" spans="1:8" x14ac:dyDescent="0.35">
      <c r="A167" s="142" t="s">
        <v>59</v>
      </c>
      <c r="B167" s="143" t="s">
        <v>1010</v>
      </c>
      <c r="C167" s="142">
        <v>5</v>
      </c>
      <c r="D167" s="142">
        <v>4</v>
      </c>
      <c r="E167" s="143" t="s">
        <v>164</v>
      </c>
      <c r="F167" s="143" t="s">
        <v>165</v>
      </c>
      <c r="G167" s="143" t="s">
        <v>135</v>
      </c>
      <c r="H167" s="142">
        <v>2</v>
      </c>
    </row>
    <row r="168" spans="1:8" x14ac:dyDescent="0.35">
      <c r="A168" s="142" t="s">
        <v>59</v>
      </c>
      <c r="B168" s="143" t="s">
        <v>1010</v>
      </c>
      <c r="C168" s="142">
        <v>5</v>
      </c>
      <c r="D168" s="142">
        <v>5</v>
      </c>
      <c r="E168" s="143" t="s">
        <v>795</v>
      </c>
      <c r="F168" s="143" t="s">
        <v>821</v>
      </c>
      <c r="G168" s="143" t="s">
        <v>273</v>
      </c>
      <c r="H168" s="142">
        <v>2</v>
      </c>
    </row>
    <row r="169" spans="1:8" x14ac:dyDescent="0.35">
      <c r="A169" s="142" t="s">
        <v>59</v>
      </c>
      <c r="B169" s="143" t="s">
        <v>1010</v>
      </c>
      <c r="C169" s="142">
        <v>5</v>
      </c>
      <c r="D169" s="142">
        <v>6</v>
      </c>
      <c r="E169" s="143" t="s">
        <v>197</v>
      </c>
      <c r="F169" s="143" t="s">
        <v>820</v>
      </c>
      <c r="G169" s="143" t="s">
        <v>1009</v>
      </c>
      <c r="H169" s="142">
        <v>2</v>
      </c>
    </row>
    <row r="170" spans="1:8" x14ac:dyDescent="0.35">
      <c r="A170" s="142" t="s">
        <v>59</v>
      </c>
      <c r="B170" s="143" t="s">
        <v>1010</v>
      </c>
      <c r="C170" s="142">
        <v>5</v>
      </c>
      <c r="D170" s="142">
        <v>7</v>
      </c>
      <c r="E170" s="143" t="s">
        <v>146</v>
      </c>
      <c r="F170" s="143" t="s">
        <v>567</v>
      </c>
      <c r="G170" s="143" t="s">
        <v>161</v>
      </c>
      <c r="H170" s="142">
        <v>2</v>
      </c>
    </row>
    <row r="171" spans="1:8" x14ac:dyDescent="0.35">
      <c r="A171" s="142" t="s">
        <v>59</v>
      </c>
      <c r="B171" s="143" t="s">
        <v>1010</v>
      </c>
      <c r="C171" s="142">
        <v>5</v>
      </c>
      <c r="D171" s="142">
        <v>8</v>
      </c>
      <c r="E171" s="143" t="s">
        <v>162</v>
      </c>
      <c r="F171" s="143" t="s">
        <v>163</v>
      </c>
      <c r="G171" s="143" t="s">
        <v>531</v>
      </c>
      <c r="H171" s="142">
        <v>2</v>
      </c>
    </row>
    <row r="172" spans="1:8" x14ac:dyDescent="0.35">
      <c r="A172" s="142" t="s">
        <v>59</v>
      </c>
      <c r="B172" s="143" t="s">
        <v>1010</v>
      </c>
      <c r="C172" s="142">
        <v>5</v>
      </c>
      <c r="D172" s="142">
        <v>9</v>
      </c>
      <c r="E172" s="143" t="s">
        <v>175</v>
      </c>
      <c r="F172" s="143" t="s">
        <v>818</v>
      </c>
      <c r="G172" s="143" t="s">
        <v>531</v>
      </c>
      <c r="H172" s="142">
        <v>2</v>
      </c>
    </row>
    <row r="173" spans="1:8" x14ac:dyDescent="0.35">
      <c r="A173" s="142" t="s">
        <v>59</v>
      </c>
      <c r="B173" s="143" t="s">
        <v>1010</v>
      </c>
      <c r="C173" s="142">
        <v>5</v>
      </c>
      <c r="D173" s="142">
        <v>10</v>
      </c>
      <c r="E173" s="143" t="s">
        <v>276</v>
      </c>
      <c r="F173" s="143" t="s">
        <v>793</v>
      </c>
      <c r="G173" s="143" t="s">
        <v>189</v>
      </c>
      <c r="H173" s="142">
        <v>2</v>
      </c>
    </row>
    <row r="174" spans="1:8" x14ac:dyDescent="0.35">
      <c r="A174" s="142" t="s">
        <v>59</v>
      </c>
      <c r="B174" s="143" t="s">
        <v>1010</v>
      </c>
      <c r="C174" s="142">
        <v>5</v>
      </c>
      <c r="D174" s="142">
        <v>11</v>
      </c>
      <c r="E174" s="143" t="s">
        <v>1450</v>
      </c>
      <c r="F174" s="143" t="s">
        <v>1451</v>
      </c>
      <c r="G174" s="143" t="s">
        <v>1445</v>
      </c>
      <c r="H174" s="142">
        <v>2</v>
      </c>
    </row>
    <row r="175" spans="1:8" x14ac:dyDescent="0.35">
      <c r="A175" s="142" t="s">
        <v>31</v>
      </c>
      <c r="B175" s="143" t="s">
        <v>951</v>
      </c>
      <c r="C175" s="142">
        <v>5</v>
      </c>
      <c r="D175" s="142">
        <v>1</v>
      </c>
      <c r="E175" s="143" t="s">
        <v>304</v>
      </c>
      <c r="F175" s="143" t="s">
        <v>212</v>
      </c>
      <c r="G175" s="143" t="s">
        <v>1231</v>
      </c>
      <c r="H175" s="142">
        <v>3</v>
      </c>
    </row>
    <row r="176" spans="1:8" x14ac:dyDescent="0.35">
      <c r="A176" s="142" t="s">
        <v>31</v>
      </c>
      <c r="B176" s="143" t="s">
        <v>951</v>
      </c>
      <c r="C176" s="142">
        <v>5</v>
      </c>
      <c r="D176" s="142">
        <v>2</v>
      </c>
      <c r="E176" s="143" t="s">
        <v>612</v>
      </c>
      <c r="F176" s="143" t="s">
        <v>801</v>
      </c>
      <c r="G176" s="143" t="s">
        <v>143</v>
      </c>
      <c r="H176" s="142">
        <v>3</v>
      </c>
    </row>
    <row r="177" spans="1:8" x14ac:dyDescent="0.35">
      <c r="A177" s="142" t="s">
        <v>31</v>
      </c>
      <c r="B177" s="143" t="s">
        <v>951</v>
      </c>
      <c r="C177" s="142">
        <v>5</v>
      </c>
      <c r="D177" s="142">
        <v>3</v>
      </c>
      <c r="E177" s="143" t="s">
        <v>734</v>
      </c>
      <c r="F177" s="143" t="s">
        <v>1064</v>
      </c>
      <c r="G177" s="143" t="s">
        <v>672</v>
      </c>
      <c r="H177" s="142">
        <v>3</v>
      </c>
    </row>
    <row r="178" spans="1:8" x14ac:dyDescent="0.35">
      <c r="A178" s="142" t="s">
        <v>31</v>
      </c>
      <c r="B178" s="143" t="s">
        <v>951</v>
      </c>
      <c r="C178" s="142">
        <v>5</v>
      </c>
      <c r="D178" s="142">
        <v>4</v>
      </c>
      <c r="E178" s="143" t="s">
        <v>144</v>
      </c>
      <c r="F178" s="143" t="s">
        <v>1120</v>
      </c>
      <c r="G178" s="143" t="s">
        <v>188</v>
      </c>
      <c r="H178" s="142">
        <v>3</v>
      </c>
    </row>
    <row r="179" spans="1:8" x14ac:dyDescent="0.35">
      <c r="A179" s="142" t="s">
        <v>31</v>
      </c>
      <c r="B179" s="143" t="s">
        <v>951</v>
      </c>
      <c r="C179" s="142">
        <v>5</v>
      </c>
      <c r="D179" s="142">
        <v>5</v>
      </c>
      <c r="E179" s="143" t="s">
        <v>1140</v>
      </c>
      <c r="F179" s="143" t="s">
        <v>1139</v>
      </c>
      <c r="G179" s="143" t="s">
        <v>1136</v>
      </c>
      <c r="H179" s="142">
        <v>3</v>
      </c>
    </row>
    <row r="180" spans="1:8" x14ac:dyDescent="0.35">
      <c r="A180" s="142" t="s">
        <v>31</v>
      </c>
      <c r="B180" s="143" t="s">
        <v>951</v>
      </c>
      <c r="C180" s="142">
        <v>5</v>
      </c>
      <c r="D180" s="142">
        <v>6</v>
      </c>
      <c r="E180" s="143" t="s">
        <v>155</v>
      </c>
      <c r="F180" s="143" t="s">
        <v>1141</v>
      </c>
      <c r="G180" s="143" t="s">
        <v>1136</v>
      </c>
      <c r="H180" s="142">
        <v>3</v>
      </c>
    </row>
    <row r="181" spans="1:8" x14ac:dyDescent="0.35">
      <c r="A181" s="142" t="s">
        <v>31</v>
      </c>
      <c r="B181" s="143" t="s">
        <v>951</v>
      </c>
      <c r="C181" s="142">
        <v>5</v>
      </c>
      <c r="D181" s="142">
        <v>7</v>
      </c>
      <c r="E181" s="143" t="s">
        <v>988</v>
      </c>
      <c r="F181" s="143" t="s">
        <v>987</v>
      </c>
      <c r="G181" s="143" t="s">
        <v>132</v>
      </c>
      <c r="H181" s="142">
        <v>3</v>
      </c>
    </row>
    <row r="182" spans="1:8" x14ac:dyDescent="0.35">
      <c r="A182" s="142" t="s">
        <v>31</v>
      </c>
      <c r="B182" s="143" t="s">
        <v>951</v>
      </c>
      <c r="C182" s="142">
        <v>5</v>
      </c>
      <c r="D182" s="142">
        <v>8</v>
      </c>
      <c r="E182" s="143" t="s">
        <v>280</v>
      </c>
      <c r="F182" s="143" t="s">
        <v>1113</v>
      </c>
      <c r="G182" s="143" t="s">
        <v>1132</v>
      </c>
      <c r="H182" s="142">
        <v>3</v>
      </c>
    </row>
    <row r="183" spans="1:8" x14ac:dyDescent="0.35">
      <c r="A183" s="142" t="s">
        <v>39</v>
      </c>
      <c r="B183" s="143" t="s">
        <v>965</v>
      </c>
      <c r="C183" s="142">
        <v>5</v>
      </c>
      <c r="D183" s="142">
        <v>1</v>
      </c>
      <c r="E183" s="143" t="s">
        <v>1235</v>
      </c>
      <c r="F183" s="143" t="s">
        <v>1234</v>
      </c>
      <c r="G183" s="143" t="s">
        <v>125</v>
      </c>
      <c r="H183" s="142">
        <v>4</v>
      </c>
    </row>
    <row r="184" spans="1:8" x14ac:dyDescent="0.35">
      <c r="A184" s="142" t="s">
        <v>39</v>
      </c>
      <c r="B184" s="143" t="s">
        <v>965</v>
      </c>
      <c r="C184" s="142">
        <v>5</v>
      </c>
      <c r="D184" s="142">
        <v>2</v>
      </c>
      <c r="E184" s="143" t="s">
        <v>732</v>
      </c>
      <c r="F184" s="143" t="s">
        <v>803</v>
      </c>
      <c r="G184" s="143" t="s">
        <v>125</v>
      </c>
      <c r="H184" s="142">
        <v>4</v>
      </c>
    </row>
    <row r="185" spans="1:8" x14ac:dyDescent="0.35">
      <c r="A185" s="142" t="s">
        <v>39</v>
      </c>
      <c r="B185" s="143" t="s">
        <v>965</v>
      </c>
      <c r="C185" s="142">
        <v>5</v>
      </c>
      <c r="D185" s="142">
        <v>3</v>
      </c>
      <c r="E185" s="143" t="s">
        <v>238</v>
      </c>
      <c r="F185" s="143" t="s">
        <v>785</v>
      </c>
      <c r="G185" s="143" t="s">
        <v>131</v>
      </c>
      <c r="H185" s="142">
        <v>4</v>
      </c>
    </row>
    <row r="186" spans="1:8" x14ac:dyDescent="0.35">
      <c r="A186" s="142" t="s">
        <v>39</v>
      </c>
      <c r="B186" s="143" t="s">
        <v>965</v>
      </c>
      <c r="C186" s="142">
        <v>5</v>
      </c>
      <c r="D186" s="142">
        <v>4</v>
      </c>
      <c r="E186" s="143" t="s">
        <v>140</v>
      </c>
      <c r="F186" s="143" t="s">
        <v>804</v>
      </c>
      <c r="G186" s="143" t="s">
        <v>355</v>
      </c>
      <c r="H186" s="142">
        <v>4</v>
      </c>
    </row>
    <row r="187" spans="1:8" x14ac:dyDescent="0.35">
      <c r="A187" s="142" t="s">
        <v>39</v>
      </c>
      <c r="B187" s="143" t="s">
        <v>965</v>
      </c>
      <c r="C187" s="142">
        <v>5</v>
      </c>
      <c r="D187" s="142">
        <v>5</v>
      </c>
      <c r="E187" s="143" t="s">
        <v>147</v>
      </c>
      <c r="F187" s="143" t="s">
        <v>828</v>
      </c>
      <c r="G187" s="143" t="s">
        <v>357</v>
      </c>
      <c r="H187" s="142">
        <v>4</v>
      </c>
    </row>
    <row r="188" spans="1:8" x14ac:dyDescent="0.35">
      <c r="A188" s="142" t="s">
        <v>39</v>
      </c>
      <c r="B188" s="143" t="s">
        <v>965</v>
      </c>
      <c r="C188" s="142">
        <v>5</v>
      </c>
      <c r="D188" s="142">
        <v>6</v>
      </c>
      <c r="E188" s="143" t="s">
        <v>769</v>
      </c>
      <c r="F188" s="143" t="s">
        <v>494</v>
      </c>
      <c r="G188" s="143" t="s">
        <v>264</v>
      </c>
      <c r="H188" s="142">
        <v>4</v>
      </c>
    </row>
    <row r="189" spans="1:8" x14ac:dyDescent="0.35">
      <c r="A189" s="142" t="s">
        <v>39</v>
      </c>
      <c r="B189" s="143" t="s">
        <v>965</v>
      </c>
      <c r="C189" s="142">
        <v>5</v>
      </c>
      <c r="D189" s="142">
        <v>7</v>
      </c>
      <c r="E189" s="143" t="s">
        <v>139</v>
      </c>
      <c r="F189" s="143" t="s">
        <v>1236</v>
      </c>
      <c r="G189" s="143" t="s">
        <v>125</v>
      </c>
      <c r="H189" s="142">
        <v>4</v>
      </c>
    </row>
    <row r="190" spans="1:8" x14ac:dyDescent="0.35">
      <c r="A190" s="142" t="s">
        <v>39</v>
      </c>
      <c r="B190" s="143" t="s">
        <v>965</v>
      </c>
      <c r="C190" s="142">
        <v>5</v>
      </c>
      <c r="D190" s="142">
        <v>8</v>
      </c>
      <c r="E190" s="143" t="s">
        <v>1479</v>
      </c>
      <c r="F190" s="143" t="s">
        <v>1480</v>
      </c>
      <c r="G190" s="143" t="s">
        <v>1467</v>
      </c>
      <c r="H190" s="142">
        <v>4</v>
      </c>
    </row>
    <row r="191" spans="1:8" x14ac:dyDescent="0.35">
      <c r="A191" s="142" t="s">
        <v>59</v>
      </c>
      <c r="B191" s="143" t="s">
        <v>982</v>
      </c>
      <c r="C191" s="142">
        <v>6</v>
      </c>
      <c r="D191" s="142">
        <v>1</v>
      </c>
      <c r="E191" s="143" t="s">
        <v>218</v>
      </c>
      <c r="F191" s="143" t="s">
        <v>328</v>
      </c>
      <c r="G191" s="143" t="s">
        <v>239</v>
      </c>
      <c r="H191" s="142">
        <v>1</v>
      </c>
    </row>
    <row r="192" spans="1:8" x14ac:dyDescent="0.35">
      <c r="A192" s="142" t="s">
        <v>59</v>
      </c>
      <c r="B192" s="143" t="s">
        <v>982</v>
      </c>
      <c r="C192" s="142">
        <v>6</v>
      </c>
      <c r="D192" s="142">
        <v>2</v>
      </c>
      <c r="E192" s="143" t="s">
        <v>210</v>
      </c>
      <c r="F192" s="143" t="s">
        <v>766</v>
      </c>
      <c r="G192" s="143" t="s">
        <v>1107</v>
      </c>
      <c r="H192" s="142">
        <v>1</v>
      </c>
    </row>
    <row r="193" spans="1:9" x14ac:dyDescent="0.35">
      <c r="A193" s="142" t="s">
        <v>59</v>
      </c>
      <c r="B193" s="143" t="s">
        <v>982</v>
      </c>
      <c r="C193" s="142">
        <v>6</v>
      </c>
      <c r="D193" s="142">
        <v>3</v>
      </c>
      <c r="E193" s="143" t="s">
        <v>644</v>
      </c>
      <c r="F193" s="143" t="s">
        <v>645</v>
      </c>
      <c r="G193" s="143" t="s">
        <v>646</v>
      </c>
      <c r="H193" s="142">
        <v>1</v>
      </c>
    </row>
    <row r="194" spans="1:9" x14ac:dyDescent="0.35">
      <c r="A194" s="142" t="s">
        <v>59</v>
      </c>
      <c r="B194" s="143" t="s">
        <v>982</v>
      </c>
      <c r="C194" s="142">
        <v>6</v>
      </c>
      <c r="D194" s="142">
        <v>4</v>
      </c>
      <c r="E194" s="143" t="s">
        <v>697</v>
      </c>
      <c r="F194" s="143" t="s">
        <v>870</v>
      </c>
      <c r="G194" s="143" t="s">
        <v>239</v>
      </c>
      <c r="H194" s="142">
        <v>1</v>
      </c>
    </row>
    <row r="195" spans="1:9" x14ac:dyDescent="0.35">
      <c r="A195" s="142" t="s">
        <v>59</v>
      </c>
      <c r="B195" s="143" t="s">
        <v>982</v>
      </c>
      <c r="C195" s="142">
        <v>6</v>
      </c>
      <c r="D195" s="142">
        <v>5</v>
      </c>
      <c r="E195" s="143" t="s">
        <v>211</v>
      </c>
      <c r="F195" s="143" t="s">
        <v>786</v>
      </c>
      <c r="G195" s="143" t="s">
        <v>283</v>
      </c>
      <c r="H195" s="142">
        <v>1</v>
      </c>
    </row>
    <row r="196" spans="1:9" x14ac:dyDescent="0.35">
      <c r="A196" s="142" t="s">
        <v>59</v>
      </c>
      <c r="B196" s="143" t="s">
        <v>982</v>
      </c>
      <c r="C196" s="142">
        <v>6</v>
      </c>
      <c r="D196" s="142">
        <v>6</v>
      </c>
      <c r="E196" s="143" t="s">
        <v>227</v>
      </c>
      <c r="F196" s="143" t="s">
        <v>228</v>
      </c>
      <c r="G196" s="143" t="s">
        <v>189</v>
      </c>
      <c r="H196" s="142">
        <v>1</v>
      </c>
    </row>
    <row r="197" spans="1:9" x14ac:dyDescent="0.35">
      <c r="A197" s="169" t="s">
        <v>59</v>
      </c>
      <c r="B197" s="170" t="s">
        <v>982</v>
      </c>
      <c r="C197" s="169">
        <v>6</v>
      </c>
      <c r="D197" s="169">
        <v>7</v>
      </c>
      <c r="E197" s="170" t="s">
        <v>1129</v>
      </c>
      <c r="F197" s="170" t="s">
        <v>1128</v>
      </c>
      <c r="G197" s="170" t="s">
        <v>474</v>
      </c>
      <c r="H197" s="169">
        <v>1</v>
      </c>
      <c r="I197" s="171" t="s">
        <v>1516</v>
      </c>
    </row>
    <row r="198" spans="1:9" x14ac:dyDescent="0.35">
      <c r="A198" s="142" t="s">
        <v>59</v>
      </c>
      <c r="B198" s="143" t="s">
        <v>982</v>
      </c>
      <c r="C198" s="142">
        <v>6</v>
      </c>
      <c r="D198" s="142">
        <v>8</v>
      </c>
      <c r="E198" s="143" t="s">
        <v>777</v>
      </c>
      <c r="F198" s="143" t="s">
        <v>789</v>
      </c>
      <c r="G198" s="143" t="s">
        <v>264</v>
      </c>
      <c r="H198" s="142">
        <v>1</v>
      </c>
    </row>
    <row r="199" spans="1:9" x14ac:dyDescent="0.35">
      <c r="A199" s="142" t="s">
        <v>59</v>
      </c>
      <c r="B199" s="143" t="s">
        <v>982</v>
      </c>
      <c r="C199" s="142">
        <v>6</v>
      </c>
      <c r="D199" s="142">
        <v>9</v>
      </c>
      <c r="E199" s="143" t="s">
        <v>695</v>
      </c>
      <c r="F199" s="143" t="s">
        <v>788</v>
      </c>
      <c r="G199" s="143" t="s">
        <v>995</v>
      </c>
      <c r="H199" s="142">
        <v>1</v>
      </c>
    </row>
    <row r="200" spans="1:9" x14ac:dyDescent="0.35">
      <c r="A200" s="142" t="s">
        <v>58</v>
      </c>
      <c r="B200" s="143" t="s">
        <v>1338</v>
      </c>
      <c r="C200" s="142">
        <v>6</v>
      </c>
      <c r="D200" s="142">
        <v>1</v>
      </c>
      <c r="E200" s="143" t="s">
        <v>980</v>
      </c>
      <c r="F200" s="143" t="s">
        <v>979</v>
      </c>
      <c r="G200" s="143" t="s">
        <v>978</v>
      </c>
      <c r="H200" s="142">
        <v>2</v>
      </c>
    </row>
    <row r="201" spans="1:9" x14ac:dyDescent="0.35">
      <c r="A201" s="142" t="s">
        <v>58</v>
      </c>
      <c r="B201" s="143" t="s">
        <v>1338</v>
      </c>
      <c r="C201" s="142">
        <v>6</v>
      </c>
      <c r="D201" s="142">
        <v>2</v>
      </c>
      <c r="E201" s="143" t="s">
        <v>470</v>
      </c>
      <c r="F201" s="143" t="s">
        <v>683</v>
      </c>
      <c r="G201" s="143" t="s">
        <v>559</v>
      </c>
      <c r="H201" s="142">
        <v>2</v>
      </c>
    </row>
    <row r="202" spans="1:9" x14ac:dyDescent="0.35">
      <c r="A202" s="142" t="s">
        <v>58</v>
      </c>
      <c r="B202" s="143" t="s">
        <v>1338</v>
      </c>
      <c r="C202" s="142">
        <v>6</v>
      </c>
      <c r="D202" s="142">
        <v>3</v>
      </c>
      <c r="E202" s="143" t="s">
        <v>256</v>
      </c>
      <c r="F202" s="143" t="s">
        <v>684</v>
      </c>
      <c r="G202" s="143" t="s">
        <v>325</v>
      </c>
      <c r="H202" s="142">
        <v>2</v>
      </c>
    </row>
    <row r="203" spans="1:9" x14ac:dyDescent="0.35">
      <c r="A203" s="142" t="s">
        <v>58</v>
      </c>
      <c r="B203" s="143" t="s">
        <v>1350</v>
      </c>
      <c r="C203" s="142">
        <v>6</v>
      </c>
      <c r="D203" s="142">
        <v>1</v>
      </c>
      <c r="E203" s="143" t="s">
        <v>130</v>
      </c>
      <c r="F203" s="143" t="s">
        <v>680</v>
      </c>
      <c r="G203" s="143" t="s">
        <v>127</v>
      </c>
      <c r="H203" s="142">
        <v>2</v>
      </c>
    </row>
    <row r="204" spans="1:9" x14ac:dyDescent="0.35">
      <c r="A204" s="142" t="s">
        <v>58</v>
      </c>
      <c r="B204" s="143" t="s">
        <v>1350</v>
      </c>
      <c r="C204" s="142">
        <v>6</v>
      </c>
      <c r="D204" s="142">
        <v>2</v>
      </c>
      <c r="E204" s="143" t="s">
        <v>642</v>
      </c>
      <c r="F204" s="143" t="s">
        <v>981</v>
      </c>
      <c r="G204" s="143" t="s">
        <v>978</v>
      </c>
      <c r="H204" s="142">
        <v>2</v>
      </c>
    </row>
    <row r="205" spans="1:9" x14ac:dyDescent="0.35">
      <c r="A205" s="142" t="s">
        <v>58</v>
      </c>
      <c r="B205" s="143" t="s">
        <v>1331</v>
      </c>
      <c r="C205" s="142">
        <v>6</v>
      </c>
      <c r="D205" s="142">
        <v>1</v>
      </c>
      <c r="E205" s="143" t="s">
        <v>426</v>
      </c>
      <c r="F205" s="143" t="s">
        <v>442</v>
      </c>
      <c r="G205" s="143" t="s">
        <v>433</v>
      </c>
      <c r="H205" s="142">
        <v>2</v>
      </c>
    </row>
    <row r="206" spans="1:9" x14ac:dyDescent="0.35">
      <c r="A206" s="142" t="s">
        <v>58</v>
      </c>
      <c r="B206" s="143" t="s">
        <v>1331</v>
      </c>
      <c r="C206" s="142">
        <v>6</v>
      </c>
      <c r="D206" s="142">
        <v>2</v>
      </c>
      <c r="E206" s="143" t="s">
        <v>134</v>
      </c>
      <c r="F206" s="143" t="s">
        <v>1332</v>
      </c>
      <c r="G206" s="143" t="s">
        <v>135</v>
      </c>
      <c r="H206" s="142">
        <v>2</v>
      </c>
    </row>
    <row r="207" spans="1:9" x14ac:dyDescent="0.35">
      <c r="A207" s="142" t="s">
        <v>58</v>
      </c>
      <c r="B207" s="143" t="s">
        <v>1331</v>
      </c>
      <c r="C207" s="142">
        <v>6</v>
      </c>
      <c r="D207" s="142">
        <v>3</v>
      </c>
      <c r="E207" s="143" t="s">
        <v>244</v>
      </c>
      <c r="F207" s="143" t="s">
        <v>827</v>
      </c>
      <c r="G207" s="143" t="s">
        <v>1044</v>
      </c>
      <c r="H207" s="142">
        <v>2</v>
      </c>
    </row>
    <row r="208" spans="1:9" x14ac:dyDescent="0.35">
      <c r="A208" s="142" t="s">
        <v>58</v>
      </c>
      <c r="B208" s="143" t="s">
        <v>1331</v>
      </c>
      <c r="C208" s="142">
        <v>6</v>
      </c>
      <c r="D208" s="142">
        <v>4</v>
      </c>
      <c r="E208" s="143" t="s">
        <v>1370</v>
      </c>
      <c r="F208" s="143" t="s">
        <v>1371</v>
      </c>
      <c r="G208" s="143" t="s">
        <v>1372</v>
      </c>
      <c r="H208" s="142">
        <v>2</v>
      </c>
    </row>
    <row r="209" spans="1:8" x14ac:dyDescent="0.35">
      <c r="A209" s="142" t="s">
        <v>58</v>
      </c>
      <c r="B209" s="143" t="s">
        <v>1331</v>
      </c>
      <c r="C209" s="142">
        <v>6</v>
      </c>
      <c r="D209" s="142">
        <v>5</v>
      </c>
      <c r="E209" s="143" t="s">
        <v>650</v>
      </c>
      <c r="F209" s="143" t="s">
        <v>1074</v>
      </c>
      <c r="G209" s="143" t="s">
        <v>189</v>
      </c>
      <c r="H209" s="142">
        <v>2</v>
      </c>
    </row>
    <row r="210" spans="1:8" x14ac:dyDescent="0.35">
      <c r="A210" s="142" t="s">
        <v>58</v>
      </c>
      <c r="B210" s="143" t="s">
        <v>1331</v>
      </c>
      <c r="C210" s="142">
        <v>6</v>
      </c>
      <c r="D210" s="142">
        <v>6</v>
      </c>
      <c r="E210" s="143" t="s">
        <v>682</v>
      </c>
      <c r="F210" s="143" t="s">
        <v>420</v>
      </c>
      <c r="G210" s="143" t="s">
        <v>135</v>
      </c>
      <c r="H210" s="142">
        <v>2</v>
      </c>
    </row>
    <row r="211" spans="1:8" x14ac:dyDescent="0.35">
      <c r="A211" s="142" t="s">
        <v>58</v>
      </c>
      <c r="B211" s="143" t="s">
        <v>1331</v>
      </c>
      <c r="C211" s="142">
        <v>6</v>
      </c>
      <c r="D211" s="142">
        <v>7</v>
      </c>
      <c r="E211" s="143" t="s">
        <v>298</v>
      </c>
      <c r="F211" s="143" t="s">
        <v>1360</v>
      </c>
      <c r="G211" s="143" t="s">
        <v>707</v>
      </c>
      <c r="H211" s="142">
        <v>2</v>
      </c>
    </row>
    <row r="212" spans="1:8" x14ac:dyDescent="0.35">
      <c r="A212" s="142" t="s">
        <v>58</v>
      </c>
      <c r="B212" s="143" t="s">
        <v>1387</v>
      </c>
      <c r="C212" s="142">
        <v>6</v>
      </c>
      <c r="D212" s="142">
        <v>1</v>
      </c>
      <c r="E212" s="143" t="s">
        <v>677</v>
      </c>
      <c r="F212" s="143" t="s">
        <v>678</v>
      </c>
      <c r="G212" s="143" t="s">
        <v>679</v>
      </c>
      <c r="H212" s="142">
        <v>2</v>
      </c>
    </row>
    <row r="213" spans="1:8" x14ac:dyDescent="0.35">
      <c r="A213" s="142" t="s">
        <v>58</v>
      </c>
      <c r="B213" s="143" t="s">
        <v>1387</v>
      </c>
      <c r="C213" s="142">
        <v>6</v>
      </c>
      <c r="D213" s="142">
        <v>2</v>
      </c>
      <c r="E213" s="143" t="s">
        <v>304</v>
      </c>
      <c r="F213" s="143" t="s">
        <v>212</v>
      </c>
      <c r="G213" s="143" t="s">
        <v>1231</v>
      </c>
      <c r="H213" s="142">
        <v>2</v>
      </c>
    </row>
    <row r="214" spans="1:8" x14ac:dyDescent="0.35">
      <c r="A214" s="142" t="s">
        <v>31</v>
      </c>
      <c r="B214" s="143" t="s">
        <v>946</v>
      </c>
      <c r="C214" s="142">
        <v>6</v>
      </c>
      <c r="D214" s="142">
        <v>1</v>
      </c>
      <c r="E214" s="143" t="s">
        <v>295</v>
      </c>
      <c r="F214" s="143" t="s">
        <v>193</v>
      </c>
      <c r="G214" s="143" t="s">
        <v>149</v>
      </c>
      <c r="H214" s="142">
        <v>3</v>
      </c>
    </row>
    <row r="215" spans="1:8" x14ac:dyDescent="0.35">
      <c r="A215" s="142" t="s">
        <v>31</v>
      </c>
      <c r="B215" s="143" t="s">
        <v>946</v>
      </c>
      <c r="C215" s="142">
        <v>6</v>
      </c>
      <c r="D215" s="142">
        <v>2</v>
      </c>
      <c r="E215" s="143" t="s">
        <v>726</v>
      </c>
      <c r="F215" s="143" t="s">
        <v>280</v>
      </c>
      <c r="G215" s="143" t="s">
        <v>419</v>
      </c>
      <c r="H215" s="142">
        <v>3</v>
      </c>
    </row>
    <row r="216" spans="1:8" x14ac:dyDescent="0.35">
      <c r="A216" s="142" t="s">
        <v>31</v>
      </c>
      <c r="B216" s="143" t="s">
        <v>946</v>
      </c>
      <c r="C216" s="142">
        <v>6</v>
      </c>
      <c r="D216" s="142">
        <v>3</v>
      </c>
      <c r="E216" s="143" t="s">
        <v>231</v>
      </c>
      <c r="F216" s="143" t="s">
        <v>232</v>
      </c>
      <c r="G216" s="143" t="s">
        <v>188</v>
      </c>
      <c r="H216" s="142">
        <v>3</v>
      </c>
    </row>
    <row r="217" spans="1:8" x14ac:dyDescent="0.35">
      <c r="A217" s="142" t="s">
        <v>31</v>
      </c>
      <c r="B217" s="143" t="s">
        <v>946</v>
      </c>
      <c r="C217" s="142">
        <v>6</v>
      </c>
      <c r="D217" s="142">
        <v>4</v>
      </c>
      <c r="E217" s="143" t="s">
        <v>233</v>
      </c>
      <c r="F217" s="143" t="s">
        <v>234</v>
      </c>
      <c r="G217" s="143" t="s">
        <v>159</v>
      </c>
      <c r="H217" s="142">
        <v>3</v>
      </c>
    </row>
    <row r="218" spans="1:8" x14ac:dyDescent="0.35">
      <c r="A218" s="142" t="s">
        <v>31</v>
      </c>
      <c r="B218" s="143" t="s">
        <v>946</v>
      </c>
      <c r="C218" s="142">
        <v>6</v>
      </c>
      <c r="D218" s="142">
        <v>5</v>
      </c>
      <c r="E218" s="143" t="s">
        <v>140</v>
      </c>
      <c r="F218" s="143" t="s">
        <v>945</v>
      </c>
      <c r="G218" s="143" t="s">
        <v>938</v>
      </c>
      <c r="H218" s="142">
        <v>3</v>
      </c>
    </row>
    <row r="219" spans="1:8" x14ac:dyDescent="0.35">
      <c r="A219" s="142" t="s">
        <v>31</v>
      </c>
      <c r="B219" s="143" t="s">
        <v>946</v>
      </c>
      <c r="C219" s="142">
        <v>6</v>
      </c>
      <c r="D219" s="142">
        <v>6</v>
      </c>
      <c r="E219" s="143" t="s">
        <v>134</v>
      </c>
      <c r="F219" s="143" t="s">
        <v>212</v>
      </c>
      <c r="G219" s="143" t="s">
        <v>143</v>
      </c>
      <c r="H219" s="142">
        <v>3</v>
      </c>
    </row>
    <row r="220" spans="1:8" x14ac:dyDescent="0.35">
      <c r="A220" s="142" t="s">
        <v>31</v>
      </c>
      <c r="B220" s="143" t="s">
        <v>946</v>
      </c>
      <c r="C220" s="142">
        <v>6</v>
      </c>
      <c r="D220" s="142">
        <v>7</v>
      </c>
      <c r="E220" s="143" t="s">
        <v>708</v>
      </c>
      <c r="F220" s="143" t="s">
        <v>896</v>
      </c>
      <c r="G220" s="143" t="s">
        <v>531</v>
      </c>
      <c r="H220" s="142">
        <v>3</v>
      </c>
    </row>
    <row r="221" spans="1:8" x14ac:dyDescent="0.35">
      <c r="A221" s="142" t="s">
        <v>31</v>
      </c>
      <c r="B221" s="143" t="s">
        <v>946</v>
      </c>
      <c r="C221" s="142">
        <v>6</v>
      </c>
      <c r="D221" s="142">
        <v>8</v>
      </c>
      <c r="E221" s="143" t="s">
        <v>134</v>
      </c>
      <c r="F221" s="143" t="s">
        <v>855</v>
      </c>
      <c r="G221" s="143" t="s">
        <v>531</v>
      </c>
      <c r="H221" s="142">
        <v>3</v>
      </c>
    </row>
    <row r="222" spans="1:8" x14ac:dyDescent="0.35">
      <c r="A222" s="142" t="s">
        <v>31</v>
      </c>
      <c r="B222" s="143" t="s">
        <v>946</v>
      </c>
      <c r="C222" s="142">
        <v>6</v>
      </c>
      <c r="D222" s="142">
        <v>9</v>
      </c>
      <c r="E222" s="143" t="s">
        <v>241</v>
      </c>
      <c r="F222" s="143" t="s">
        <v>138</v>
      </c>
      <c r="G222" s="143" t="s">
        <v>159</v>
      </c>
      <c r="H222" s="142">
        <v>3</v>
      </c>
    </row>
    <row r="223" spans="1:8" x14ac:dyDescent="0.35">
      <c r="A223" s="142" t="s">
        <v>31</v>
      </c>
      <c r="B223" s="143" t="s">
        <v>946</v>
      </c>
      <c r="C223" s="142">
        <v>6</v>
      </c>
      <c r="D223" s="142">
        <v>10</v>
      </c>
      <c r="E223" s="143" t="s">
        <v>1373</v>
      </c>
      <c r="F223" s="143" t="s">
        <v>1374</v>
      </c>
      <c r="G223" s="143" t="s">
        <v>235</v>
      </c>
      <c r="H223" s="142">
        <v>3</v>
      </c>
    </row>
    <row r="224" spans="1:8" x14ac:dyDescent="0.35">
      <c r="A224" s="142" t="s">
        <v>39</v>
      </c>
      <c r="B224" s="143" t="s">
        <v>930</v>
      </c>
      <c r="C224" s="142">
        <v>6</v>
      </c>
      <c r="D224" s="142">
        <v>1</v>
      </c>
      <c r="E224" s="143" t="s">
        <v>146</v>
      </c>
      <c r="F224" s="143" t="s">
        <v>1230</v>
      </c>
      <c r="G224" s="143" t="s">
        <v>342</v>
      </c>
      <c r="H224" s="142">
        <v>4</v>
      </c>
    </row>
    <row r="225" spans="1:9" x14ac:dyDescent="0.35">
      <c r="A225" s="142" t="s">
        <v>39</v>
      </c>
      <c r="B225" s="143" t="s">
        <v>930</v>
      </c>
      <c r="C225" s="142">
        <v>6</v>
      </c>
      <c r="D225" s="142">
        <v>2</v>
      </c>
      <c r="E225" s="143" t="s">
        <v>152</v>
      </c>
      <c r="F225" s="143" t="s">
        <v>892</v>
      </c>
      <c r="G225" s="143" t="s">
        <v>354</v>
      </c>
      <c r="H225" s="142">
        <v>4</v>
      </c>
    </row>
    <row r="226" spans="1:9" x14ac:dyDescent="0.35">
      <c r="A226" s="142" t="s">
        <v>39</v>
      </c>
      <c r="B226" s="143" t="s">
        <v>930</v>
      </c>
      <c r="C226" s="142">
        <v>6</v>
      </c>
      <c r="D226" s="142">
        <v>3</v>
      </c>
      <c r="E226" s="143" t="s">
        <v>198</v>
      </c>
      <c r="F226" s="143" t="s">
        <v>866</v>
      </c>
      <c r="G226" s="143" t="s">
        <v>867</v>
      </c>
      <c r="H226" s="142">
        <v>4</v>
      </c>
    </row>
    <row r="227" spans="1:9" x14ac:dyDescent="0.35">
      <c r="A227" s="142" t="s">
        <v>39</v>
      </c>
      <c r="B227" s="143" t="s">
        <v>930</v>
      </c>
      <c r="C227" s="142">
        <v>6</v>
      </c>
      <c r="D227" s="142">
        <v>4</v>
      </c>
      <c r="E227" s="143" t="s">
        <v>642</v>
      </c>
      <c r="F227" s="143" t="s">
        <v>759</v>
      </c>
      <c r="G227" s="143" t="s">
        <v>355</v>
      </c>
      <c r="H227" s="142">
        <v>4</v>
      </c>
    </row>
    <row r="228" spans="1:9" x14ac:dyDescent="0.35">
      <c r="A228" s="142" t="s">
        <v>39</v>
      </c>
      <c r="B228" s="143" t="s">
        <v>930</v>
      </c>
      <c r="C228" s="142">
        <v>6</v>
      </c>
      <c r="D228" s="142">
        <v>5</v>
      </c>
      <c r="E228" s="143" t="s">
        <v>704</v>
      </c>
      <c r="F228" s="143" t="s">
        <v>905</v>
      </c>
      <c r="G228" s="143" t="s">
        <v>189</v>
      </c>
      <c r="H228" s="142">
        <v>4</v>
      </c>
    </row>
    <row r="229" spans="1:9" x14ac:dyDescent="0.35">
      <c r="A229" s="142" t="s">
        <v>39</v>
      </c>
      <c r="B229" s="143" t="s">
        <v>930</v>
      </c>
      <c r="C229" s="142">
        <v>6</v>
      </c>
      <c r="D229" s="142">
        <v>6</v>
      </c>
      <c r="E229" s="143" t="s">
        <v>746</v>
      </c>
      <c r="F229" s="143" t="s">
        <v>234</v>
      </c>
      <c r="G229" s="143" t="s">
        <v>353</v>
      </c>
      <c r="H229" s="142">
        <v>4</v>
      </c>
    </row>
    <row r="230" spans="1:9" x14ac:dyDescent="0.35">
      <c r="A230" s="142" t="s">
        <v>39</v>
      </c>
      <c r="B230" s="143" t="s">
        <v>930</v>
      </c>
      <c r="C230" s="142">
        <v>6</v>
      </c>
      <c r="D230" s="142">
        <v>7</v>
      </c>
      <c r="E230" s="143" t="s">
        <v>906</v>
      </c>
      <c r="F230" s="143" t="s">
        <v>137</v>
      </c>
      <c r="G230" s="143" t="s">
        <v>264</v>
      </c>
      <c r="H230" s="142">
        <v>4</v>
      </c>
    </row>
    <row r="231" spans="1:9" x14ac:dyDescent="0.35">
      <c r="A231" s="142" t="s">
        <v>39</v>
      </c>
      <c r="B231" s="143" t="s">
        <v>930</v>
      </c>
      <c r="C231" s="142">
        <v>6</v>
      </c>
      <c r="D231" s="142">
        <v>8</v>
      </c>
      <c r="E231" s="143" t="s">
        <v>868</v>
      </c>
      <c r="F231" s="143" t="s">
        <v>869</v>
      </c>
      <c r="G231" s="143" t="s">
        <v>358</v>
      </c>
      <c r="H231" s="142">
        <v>4</v>
      </c>
    </row>
    <row r="232" spans="1:9" x14ac:dyDescent="0.35">
      <c r="A232" s="142" t="s">
        <v>59</v>
      </c>
      <c r="B232" s="143" t="s">
        <v>982</v>
      </c>
      <c r="C232" s="142">
        <v>7</v>
      </c>
      <c r="D232" s="142">
        <v>10</v>
      </c>
      <c r="E232" s="143" t="s">
        <v>222</v>
      </c>
      <c r="F232" s="143" t="s">
        <v>439</v>
      </c>
      <c r="G232" s="143" t="s">
        <v>221</v>
      </c>
      <c r="H232" s="142">
        <v>1</v>
      </c>
    </row>
    <row r="233" spans="1:9" x14ac:dyDescent="0.35">
      <c r="A233" s="142" t="s">
        <v>59</v>
      </c>
      <c r="B233" s="143" t="s">
        <v>982</v>
      </c>
      <c r="C233" s="142">
        <v>7</v>
      </c>
      <c r="D233" s="142">
        <v>11</v>
      </c>
      <c r="E233" s="143" t="s">
        <v>238</v>
      </c>
      <c r="F233" s="143" t="s">
        <v>212</v>
      </c>
      <c r="G233" s="143" t="s">
        <v>239</v>
      </c>
      <c r="H233" s="142">
        <v>1</v>
      </c>
    </row>
    <row r="234" spans="1:9" x14ac:dyDescent="0.35">
      <c r="A234" s="142" t="s">
        <v>59</v>
      </c>
      <c r="B234" s="143" t="s">
        <v>982</v>
      </c>
      <c r="C234" s="142">
        <v>7</v>
      </c>
      <c r="D234" s="142">
        <v>12</v>
      </c>
      <c r="E234" s="143" t="s">
        <v>385</v>
      </c>
      <c r="F234" s="143" t="s">
        <v>171</v>
      </c>
      <c r="G234" s="143" t="s">
        <v>299</v>
      </c>
      <c r="H234" s="142">
        <v>1</v>
      </c>
    </row>
    <row r="235" spans="1:9" x14ac:dyDescent="0.35">
      <c r="A235" s="142" t="s">
        <v>59</v>
      </c>
      <c r="B235" s="143" t="s">
        <v>982</v>
      </c>
      <c r="C235" s="142">
        <v>7</v>
      </c>
      <c r="D235" s="142">
        <v>13</v>
      </c>
      <c r="E235" s="143" t="s">
        <v>225</v>
      </c>
      <c r="F235" s="143" t="s">
        <v>226</v>
      </c>
      <c r="G235" s="143" t="s">
        <v>189</v>
      </c>
      <c r="H235" s="142">
        <v>1</v>
      </c>
    </row>
    <row r="236" spans="1:9" x14ac:dyDescent="0.35">
      <c r="A236" s="142" t="s">
        <v>59</v>
      </c>
      <c r="B236" s="143" t="s">
        <v>982</v>
      </c>
      <c r="C236" s="142">
        <v>7</v>
      </c>
      <c r="D236" s="142">
        <v>14</v>
      </c>
      <c r="E236" s="143" t="s">
        <v>814</v>
      </c>
      <c r="F236" s="143" t="s">
        <v>815</v>
      </c>
      <c r="G236" s="143" t="s">
        <v>239</v>
      </c>
      <c r="H236" s="142">
        <v>1</v>
      </c>
    </row>
    <row r="237" spans="1:9" x14ac:dyDescent="0.35">
      <c r="A237" s="142" t="s">
        <v>59</v>
      </c>
      <c r="B237" s="143" t="s">
        <v>982</v>
      </c>
      <c r="C237" s="142">
        <v>7</v>
      </c>
      <c r="D237" s="142">
        <v>15</v>
      </c>
      <c r="E237" s="143" t="s">
        <v>871</v>
      </c>
      <c r="F237" s="143" t="s">
        <v>872</v>
      </c>
      <c r="G237" s="143" t="s">
        <v>291</v>
      </c>
      <c r="H237" s="142">
        <v>1</v>
      </c>
    </row>
    <row r="238" spans="1:9" x14ac:dyDescent="0.35">
      <c r="A238" s="169" t="s">
        <v>59</v>
      </c>
      <c r="B238" s="170" t="s">
        <v>982</v>
      </c>
      <c r="C238" s="169">
        <v>7</v>
      </c>
      <c r="D238" s="169">
        <v>16</v>
      </c>
      <c r="E238" s="170" t="s">
        <v>1127</v>
      </c>
      <c r="F238" s="170" t="s">
        <v>1126</v>
      </c>
      <c r="G238" s="170" t="s">
        <v>474</v>
      </c>
      <c r="H238" s="169">
        <v>1</v>
      </c>
      <c r="I238" s="171" t="s">
        <v>1517</v>
      </c>
    </row>
    <row r="239" spans="1:9" x14ac:dyDescent="0.35">
      <c r="A239" s="142" t="s">
        <v>59</v>
      </c>
      <c r="B239" s="143" t="s">
        <v>982</v>
      </c>
      <c r="C239" s="142">
        <v>7</v>
      </c>
      <c r="D239" s="142">
        <v>17</v>
      </c>
      <c r="E239" s="143" t="s">
        <v>147</v>
      </c>
      <c r="F239" s="143" t="s">
        <v>716</v>
      </c>
      <c r="G239" s="143" t="s">
        <v>1107</v>
      </c>
      <c r="H239" s="142">
        <v>1</v>
      </c>
    </row>
    <row r="240" spans="1:9" x14ac:dyDescent="0.35">
      <c r="A240" s="142" t="s">
        <v>59</v>
      </c>
      <c r="B240" s="143" t="s">
        <v>982</v>
      </c>
      <c r="C240" s="142">
        <v>7</v>
      </c>
      <c r="D240" s="142">
        <v>18</v>
      </c>
      <c r="E240" s="143" t="s">
        <v>205</v>
      </c>
      <c r="F240" s="143" t="s">
        <v>811</v>
      </c>
      <c r="G240" s="143" t="s">
        <v>292</v>
      </c>
      <c r="H240" s="142">
        <v>1</v>
      </c>
    </row>
    <row r="241" spans="1:9" x14ac:dyDescent="0.35">
      <c r="A241" s="142" t="s">
        <v>59</v>
      </c>
      <c r="B241" s="143" t="s">
        <v>982</v>
      </c>
      <c r="C241" s="142">
        <v>7</v>
      </c>
      <c r="D241" s="142">
        <v>19</v>
      </c>
      <c r="E241" s="143" t="s">
        <v>1452</v>
      </c>
      <c r="F241" s="143" t="s">
        <v>1453</v>
      </c>
      <c r="G241" s="143" t="s">
        <v>1445</v>
      </c>
      <c r="H241" s="142">
        <v>1</v>
      </c>
    </row>
    <row r="242" spans="1:9" x14ac:dyDescent="0.35">
      <c r="A242" s="169" t="s">
        <v>59</v>
      </c>
      <c r="B242" s="170" t="s">
        <v>982</v>
      </c>
      <c r="C242" s="169">
        <v>7</v>
      </c>
      <c r="D242" s="169">
        <v>20</v>
      </c>
      <c r="E242" s="170" t="s">
        <v>258</v>
      </c>
      <c r="F242" s="170" t="s">
        <v>318</v>
      </c>
      <c r="G242" s="170" t="s">
        <v>632</v>
      </c>
      <c r="H242" s="169">
        <v>1</v>
      </c>
      <c r="I242" s="171" t="s">
        <v>1518</v>
      </c>
    </row>
    <row r="243" spans="1:9" x14ac:dyDescent="0.35">
      <c r="A243" s="142" t="s">
        <v>58</v>
      </c>
      <c r="B243" s="143" t="s">
        <v>1322</v>
      </c>
      <c r="C243" s="142">
        <v>7</v>
      </c>
      <c r="D243" s="142">
        <v>1</v>
      </c>
      <c r="E243" s="143" t="s">
        <v>830</v>
      </c>
      <c r="F243" s="143" t="s">
        <v>1390</v>
      </c>
      <c r="G243" s="143" t="s">
        <v>1341</v>
      </c>
      <c r="H243" s="142">
        <v>2</v>
      </c>
    </row>
    <row r="244" spans="1:9" x14ac:dyDescent="0.35">
      <c r="A244" s="142" t="s">
        <v>58</v>
      </c>
      <c r="B244" s="143" t="s">
        <v>1322</v>
      </c>
      <c r="C244" s="142">
        <v>7</v>
      </c>
      <c r="D244" s="142">
        <v>2</v>
      </c>
      <c r="E244" s="143" t="s">
        <v>1340</v>
      </c>
      <c r="F244" s="143" t="s">
        <v>400</v>
      </c>
      <c r="G244" s="143" t="s">
        <v>1341</v>
      </c>
      <c r="H244" s="142">
        <v>2</v>
      </c>
    </row>
    <row r="245" spans="1:9" x14ac:dyDescent="0.35">
      <c r="A245" s="142" t="s">
        <v>58</v>
      </c>
      <c r="B245" s="143" t="s">
        <v>1322</v>
      </c>
      <c r="C245" s="142">
        <v>7</v>
      </c>
      <c r="D245" s="142">
        <v>3</v>
      </c>
      <c r="E245" s="143" t="s">
        <v>977</v>
      </c>
      <c r="F245" s="143" t="s">
        <v>976</v>
      </c>
      <c r="G245" s="143" t="s">
        <v>978</v>
      </c>
      <c r="H245" s="142">
        <v>2</v>
      </c>
    </row>
    <row r="246" spans="1:9" x14ac:dyDescent="0.35">
      <c r="A246" s="142" t="s">
        <v>58</v>
      </c>
      <c r="B246" s="143" t="s">
        <v>1333</v>
      </c>
      <c r="C246" s="142">
        <v>7</v>
      </c>
      <c r="D246" s="142">
        <v>1</v>
      </c>
      <c r="E246" s="143" t="s">
        <v>130</v>
      </c>
      <c r="F246" s="143" t="s">
        <v>145</v>
      </c>
      <c r="G246" s="143" t="s">
        <v>127</v>
      </c>
      <c r="H246" s="142">
        <v>2</v>
      </c>
    </row>
    <row r="247" spans="1:9" x14ac:dyDescent="0.35">
      <c r="A247" s="142" t="s">
        <v>58</v>
      </c>
      <c r="B247" s="143" t="s">
        <v>1333</v>
      </c>
      <c r="C247" s="142">
        <v>7</v>
      </c>
      <c r="D247" s="142">
        <v>2</v>
      </c>
      <c r="E247" s="143" t="s">
        <v>683</v>
      </c>
      <c r="F247" s="143" t="s">
        <v>1391</v>
      </c>
      <c r="G247" s="143" t="s">
        <v>1341</v>
      </c>
      <c r="H247" s="142">
        <v>2</v>
      </c>
    </row>
    <row r="248" spans="1:9" x14ac:dyDescent="0.35">
      <c r="A248" s="142" t="s">
        <v>58</v>
      </c>
      <c r="B248" s="143" t="s">
        <v>1314</v>
      </c>
      <c r="C248" s="142">
        <v>7</v>
      </c>
      <c r="D248" s="142">
        <v>1</v>
      </c>
      <c r="E248" s="143" t="s">
        <v>256</v>
      </c>
      <c r="F248" s="143" t="s">
        <v>688</v>
      </c>
      <c r="G248" s="143" t="s">
        <v>441</v>
      </c>
      <c r="H248" s="142">
        <v>2</v>
      </c>
    </row>
    <row r="249" spans="1:9" x14ac:dyDescent="0.35">
      <c r="A249" s="142" t="s">
        <v>58</v>
      </c>
      <c r="B249" s="143" t="s">
        <v>1314</v>
      </c>
      <c r="C249" s="142">
        <v>7</v>
      </c>
      <c r="D249" s="142">
        <v>2</v>
      </c>
      <c r="E249" s="143" t="s">
        <v>1353</v>
      </c>
      <c r="F249" s="143" t="s">
        <v>1354</v>
      </c>
      <c r="G249" s="143" t="s">
        <v>1355</v>
      </c>
      <c r="H249" s="142">
        <v>2</v>
      </c>
    </row>
    <row r="250" spans="1:9" x14ac:dyDescent="0.35">
      <c r="A250" s="142" t="s">
        <v>58</v>
      </c>
      <c r="B250" s="143" t="s">
        <v>1314</v>
      </c>
      <c r="C250" s="142">
        <v>7</v>
      </c>
      <c r="D250" s="142">
        <v>3</v>
      </c>
      <c r="E250" s="143" t="s">
        <v>147</v>
      </c>
      <c r="F250" s="143" t="s">
        <v>685</v>
      </c>
      <c r="G250" s="143" t="s">
        <v>1107</v>
      </c>
      <c r="H250" s="142">
        <v>2</v>
      </c>
    </row>
    <row r="251" spans="1:9" x14ac:dyDescent="0.35">
      <c r="A251" s="142" t="s">
        <v>58</v>
      </c>
      <c r="B251" s="143" t="s">
        <v>1314</v>
      </c>
      <c r="C251" s="142">
        <v>7</v>
      </c>
      <c r="D251" s="142">
        <v>4</v>
      </c>
      <c r="E251" s="143" t="s">
        <v>686</v>
      </c>
      <c r="F251" s="143" t="s">
        <v>687</v>
      </c>
      <c r="G251" s="143" t="s">
        <v>132</v>
      </c>
      <c r="H251" s="142">
        <v>2</v>
      </c>
    </row>
    <row r="252" spans="1:9" x14ac:dyDescent="0.35">
      <c r="A252" s="142" t="s">
        <v>58</v>
      </c>
      <c r="B252" s="143" t="s">
        <v>1314</v>
      </c>
      <c r="C252" s="142">
        <v>7</v>
      </c>
      <c r="D252" s="142">
        <v>5</v>
      </c>
      <c r="E252" s="143" t="s">
        <v>1248</v>
      </c>
      <c r="F252" s="143" t="s">
        <v>1247</v>
      </c>
      <c r="G252" s="143" t="s">
        <v>127</v>
      </c>
      <c r="H252" s="142">
        <v>2</v>
      </c>
    </row>
    <row r="253" spans="1:9" x14ac:dyDescent="0.35">
      <c r="A253" s="142" t="s">
        <v>58</v>
      </c>
      <c r="B253" s="143" t="s">
        <v>1314</v>
      </c>
      <c r="C253" s="142">
        <v>7</v>
      </c>
      <c r="D253" s="142">
        <v>6</v>
      </c>
      <c r="E253" s="143" t="s">
        <v>422</v>
      </c>
      <c r="F253" s="143" t="s">
        <v>689</v>
      </c>
      <c r="G253" s="143" t="s">
        <v>132</v>
      </c>
      <c r="H253" s="142">
        <v>2</v>
      </c>
    </row>
    <row r="254" spans="1:9" x14ac:dyDescent="0.35">
      <c r="A254" s="142" t="s">
        <v>58</v>
      </c>
      <c r="B254" s="143" t="s">
        <v>1349</v>
      </c>
      <c r="C254" s="142">
        <v>7</v>
      </c>
      <c r="D254" s="142">
        <v>1</v>
      </c>
      <c r="E254" s="143" t="s">
        <v>421</v>
      </c>
      <c r="F254" s="143" t="s">
        <v>690</v>
      </c>
      <c r="G254" s="143" t="s">
        <v>143</v>
      </c>
      <c r="H254" s="142">
        <v>2</v>
      </c>
    </row>
    <row r="255" spans="1:9" x14ac:dyDescent="0.35">
      <c r="A255" s="142" t="s">
        <v>58</v>
      </c>
      <c r="B255" s="143" t="s">
        <v>1349</v>
      </c>
      <c r="C255" s="142">
        <v>7</v>
      </c>
      <c r="D255" s="142">
        <v>2</v>
      </c>
      <c r="E255" s="143" t="s">
        <v>146</v>
      </c>
      <c r="F255" s="143" t="s">
        <v>691</v>
      </c>
      <c r="G255" s="143" t="s">
        <v>128</v>
      </c>
      <c r="H255" s="142">
        <v>2</v>
      </c>
    </row>
    <row r="256" spans="1:9" x14ac:dyDescent="0.35">
      <c r="A256" s="142" t="s">
        <v>31</v>
      </c>
      <c r="B256" s="143" t="s">
        <v>946</v>
      </c>
      <c r="C256" s="142">
        <v>7</v>
      </c>
      <c r="D256" s="142">
        <v>11</v>
      </c>
      <c r="E256" s="143" t="s">
        <v>1072</v>
      </c>
      <c r="F256" s="143" t="s">
        <v>640</v>
      </c>
      <c r="G256" s="143" t="s">
        <v>189</v>
      </c>
      <c r="H256" s="142">
        <v>3</v>
      </c>
    </row>
    <row r="257" spans="1:8" x14ac:dyDescent="0.35">
      <c r="A257" s="142" t="s">
        <v>31</v>
      </c>
      <c r="B257" s="143" t="s">
        <v>946</v>
      </c>
      <c r="C257" s="142">
        <v>7</v>
      </c>
      <c r="D257" s="142">
        <v>12</v>
      </c>
      <c r="E257" s="143" t="s">
        <v>237</v>
      </c>
      <c r="F257" s="143" t="s">
        <v>854</v>
      </c>
      <c r="G257" s="143" t="s">
        <v>161</v>
      </c>
      <c r="H257" s="142">
        <v>3</v>
      </c>
    </row>
    <row r="258" spans="1:8" x14ac:dyDescent="0.35">
      <c r="A258" s="142" t="s">
        <v>31</v>
      </c>
      <c r="B258" s="143" t="s">
        <v>946</v>
      </c>
      <c r="C258" s="142">
        <v>7</v>
      </c>
      <c r="D258" s="142">
        <v>13</v>
      </c>
      <c r="E258" s="143" t="s">
        <v>340</v>
      </c>
      <c r="F258" s="143" t="s">
        <v>191</v>
      </c>
      <c r="G258" s="143" t="s">
        <v>161</v>
      </c>
      <c r="H258" s="142">
        <v>3</v>
      </c>
    </row>
    <row r="259" spans="1:8" x14ac:dyDescent="0.35">
      <c r="A259" s="142" t="s">
        <v>31</v>
      </c>
      <c r="B259" s="143" t="s">
        <v>946</v>
      </c>
      <c r="C259" s="142">
        <v>7</v>
      </c>
      <c r="D259" s="142">
        <v>14</v>
      </c>
      <c r="E259" s="143" t="s">
        <v>236</v>
      </c>
      <c r="F259" s="143" t="s">
        <v>778</v>
      </c>
      <c r="G259" s="143" t="s">
        <v>189</v>
      </c>
      <c r="H259" s="142">
        <v>3</v>
      </c>
    </row>
    <row r="260" spans="1:8" x14ac:dyDescent="0.35">
      <c r="A260" s="142" t="s">
        <v>31</v>
      </c>
      <c r="B260" s="143" t="s">
        <v>946</v>
      </c>
      <c r="C260" s="142">
        <v>7</v>
      </c>
      <c r="D260" s="142">
        <v>15</v>
      </c>
      <c r="E260" s="143" t="s">
        <v>1195</v>
      </c>
      <c r="F260" s="143" t="s">
        <v>1017</v>
      </c>
      <c r="G260" s="143" t="s">
        <v>531</v>
      </c>
      <c r="H260" s="142">
        <v>3</v>
      </c>
    </row>
    <row r="261" spans="1:8" x14ac:dyDescent="0.35">
      <c r="A261" s="142" t="s">
        <v>31</v>
      </c>
      <c r="B261" s="143" t="s">
        <v>946</v>
      </c>
      <c r="C261" s="142">
        <v>7</v>
      </c>
      <c r="D261" s="142">
        <v>16</v>
      </c>
      <c r="E261" s="143" t="s">
        <v>140</v>
      </c>
      <c r="F261" s="143" t="s">
        <v>156</v>
      </c>
      <c r="G261" s="143" t="s">
        <v>542</v>
      </c>
      <c r="H261" s="142">
        <v>3</v>
      </c>
    </row>
    <row r="262" spans="1:8" x14ac:dyDescent="0.35">
      <c r="A262" s="142" t="s">
        <v>31</v>
      </c>
      <c r="B262" s="143" t="s">
        <v>946</v>
      </c>
      <c r="C262" s="142">
        <v>7</v>
      </c>
      <c r="D262" s="142">
        <v>17</v>
      </c>
      <c r="E262" s="143" t="s">
        <v>241</v>
      </c>
      <c r="F262" s="143" t="s">
        <v>822</v>
      </c>
      <c r="G262" s="143" t="s">
        <v>425</v>
      </c>
      <c r="H262" s="142">
        <v>3</v>
      </c>
    </row>
    <row r="263" spans="1:8" x14ac:dyDescent="0.35">
      <c r="A263" s="142" t="s">
        <v>31</v>
      </c>
      <c r="B263" s="143" t="s">
        <v>946</v>
      </c>
      <c r="C263" s="142">
        <v>7</v>
      </c>
      <c r="D263" s="142">
        <v>18</v>
      </c>
      <c r="E263" s="143" t="s">
        <v>437</v>
      </c>
      <c r="F263" s="143" t="s">
        <v>438</v>
      </c>
      <c r="G263" s="143" t="s">
        <v>235</v>
      </c>
      <c r="H263" s="142">
        <v>3</v>
      </c>
    </row>
    <row r="264" spans="1:8" x14ac:dyDescent="0.35">
      <c r="A264" s="142" t="s">
        <v>31</v>
      </c>
      <c r="B264" s="143" t="s">
        <v>946</v>
      </c>
      <c r="C264" s="142">
        <v>7</v>
      </c>
      <c r="D264" s="142">
        <v>19</v>
      </c>
      <c r="E264" s="143" t="s">
        <v>1105</v>
      </c>
      <c r="F264" s="143" t="s">
        <v>1104</v>
      </c>
      <c r="G264" s="143" t="s">
        <v>168</v>
      </c>
      <c r="H264" s="142">
        <v>3</v>
      </c>
    </row>
    <row r="265" spans="1:8" x14ac:dyDescent="0.35">
      <c r="A265" s="142" t="s">
        <v>31</v>
      </c>
      <c r="B265" s="143" t="s">
        <v>946</v>
      </c>
      <c r="C265" s="142">
        <v>7</v>
      </c>
      <c r="D265" s="142">
        <v>20</v>
      </c>
      <c r="E265" s="143" t="s">
        <v>1134</v>
      </c>
      <c r="F265" s="143" t="s">
        <v>1133</v>
      </c>
      <c r="G265" s="143" t="s">
        <v>1132</v>
      </c>
      <c r="H265" s="142">
        <v>3</v>
      </c>
    </row>
    <row r="266" spans="1:8" x14ac:dyDescent="0.35">
      <c r="A266" s="142" t="s">
        <v>39</v>
      </c>
      <c r="B266" s="143" t="s">
        <v>930</v>
      </c>
      <c r="C266" s="142">
        <v>7</v>
      </c>
      <c r="D266" s="142">
        <v>9</v>
      </c>
      <c r="E266" s="143" t="s">
        <v>185</v>
      </c>
      <c r="F266" s="143" t="s">
        <v>729</v>
      </c>
      <c r="G266" s="143" t="s">
        <v>342</v>
      </c>
      <c r="H266" s="142">
        <v>4</v>
      </c>
    </row>
    <row r="267" spans="1:8" x14ac:dyDescent="0.35">
      <c r="A267" s="142" t="s">
        <v>39</v>
      </c>
      <c r="B267" s="143" t="s">
        <v>930</v>
      </c>
      <c r="C267" s="142">
        <v>7</v>
      </c>
      <c r="D267" s="142">
        <v>10</v>
      </c>
      <c r="E267" s="143" t="s">
        <v>659</v>
      </c>
      <c r="F267" s="143" t="s">
        <v>1249</v>
      </c>
      <c r="G267" s="143" t="s">
        <v>698</v>
      </c>
      <c r="H267" s="142">
        <v>4</v>
      </c>
    </row>
    <row r="268" spans="1:8" x14ac:dyDescent="0.35">
      <c r="A268" s="142" t="s">
        <v>39</v>
      </c>
      <c r="B268" s="143" t="s">
        <v>930</v>
      </c>
      <c r="C268" s="142">
        <v>7</v>
      </c>
      <c r="D268" s="142">
        <v>11</v>
      </c>
      <c r="E268" s="143" t="s">
        <v>356</v>
      </c>
      <c r="F268" s="143" t="s">
        <v>904</v>
      </c>
      <c r="G268" s="143" t="s">
        <v>264</v>
      </c>
      <c r="H268" s="142">
        <v>4</v>
      </c>
    </row>
    <row r="269" spans="1:8" x14ac:dyDescent="0.35">
      <c r="A269" s="142" t="s">
        <v>39</v>
      </c>
      <c r="B269" s="143" t="s">
        <v>930</v>
      </c>
      <c r="C269" s="142">
        <v>7</v>
      </c>
      <c r="D269" s="142">
        <v>12</v>
      </c>
      <c r="E269" s="143" t="s">
        <v>902</v>
      </c>
      <c r="F269" s="143" t="s">
        <v>903</v>
      </c>
      <c r="G269" s="143" t="s">
        <v>354</v>
      </c>
      <c r="H269" s="142">
        <v>4</v>
      </c>
    </row>
    <row r="270" spans="1:8" x14ac:dyDescent="0.35">
      <c r="A270" s="142" t="s">
        <v>39</v>
      </c>
      <c r="B270" s="143" t="s">
        <v>930</v>
      </c>
      <c r="C270" s="142">
        <v>7</v>
      </c>
      <c r="D270" s="142">
        <v>13</v>
      </c>
      <c r="E270" s="143" t="s">
        <v>173</v>
      </c>
      <c r="F270" s="143" t="s">
        <v>1229</v>
      </c>
      <c r="G270" s="143" t="s">
        <v>342</v>
      </c>
      <c r="H270" s="142">
        <v>4</v>
      </c>
    </row>
    <row r="271" spans="1:8" x14ac:dyDescent="0.35">
      <c r="A271" s="142" t="s">
        <v>39</v>
      </c>
      <c r="B271" s="143" t="s">
        <v>930</v>
      </c>
      <c r="C271" s="142">
        <v>7</v>
      </c>
      <c r="D271" s="142">
        <v>14</v>
      </c>
      <c r="E271" s="143" t="s">
        <v>278</v>
      </c>
      <c r="F271" s="143" t="s">
        <v>1001</v>
      </c>
      <c r="G271" s="143" t="s">
        <v>1002</v>
      </c>
      <c r="H271" s="142">
        <v>4</v>
      </c>
    </row>
    <row r="272" spans="1:8" x14ac:dyDescent="0.35">
      <c r="A272" s="142" t="s">
        <v>39</v>
      </c>
      <c r="B272" s="143" t="s">
        <v>930</v>
      </c>
      <c r="C272" s="142">
        <v>7</v>
      </c>
      <c r="D272" s="142">
        <v>15</v>
      </c>
      <c r="E272" s="143" t="s">
        <v>865</v>
      </c>
      <c r="F272" s="143" t="s">
        <v>622</v>
      </c>
      <c r="G272" s="143" t="s">
        <v>342</v>
      </c>
      <c r="H272" s="142">
        <v>4</v>
      </c>
    </row>
    <row r="273" spans="1:8" x14ac:dyDescent="0.35">
      <c r="A273" s="142" t="s">
        <v>39</v>
      </c>
      <c r="B273" s="143" t="s">
        <v>930</v>
      </c>
      <c r="C273" s="142">
        <v>7</v>
      </c>
      <c r="D273" s="142">
        <v>16</v>
      </c>
      <c r="E273" s="143" t="s">
        <v>144</v>
      </c>
      <c r="F273" s="143" t="s">
        <v>745</v>
      </c>
      <c r="G273" s="143" t="s">
        <v>354</v>
      </c>
      <c r="H273" s="142">
        <v>4</v>
      </c>
    </row>
    <row r="274" spans="1:8" x14ac:dyDescent="0.35">
      <c r="A274" s="142" t="s">
        <v>39</v>
      </c>
      <c r="B274" s="143" t="s">
        <v>930</v>
      </c>
      <c r="C274" s="142">
        <v>7</v>
      </c>
      <c r="D274" s="142">
        <v>17</v>
      </c>
      <c r="E274" s="143" t="s">
        <v>1469</v>
      </c>
      <c r="F274" s="143" t="s">
        <v>1470</v>
      </c>
      <c r="G274" s="143" t="s">
        <v>1467</v>
      </c>
      <c r="H274" s="142">
        <v>4</v>
      </c>
    </row>
    <row r="275" spans="1:8" x14ac:dyDescent="0.35">
      <c r="A275" s="142" t="s">
        <v>39</v>
      </c>
      <c r="B275" s="143" t="s">
        <v>930</v>
      </c>
      <c r="C275" s="142">
        <v>7</v>
      </c>
      <c r="D275" s="142">
        <v>18</v>
      </c>
      <c r="E275" s="143" t="s">
        <v>1471</v>
      </c>
      <c r="F275" s="143" t="s">
        <v>1472</v>
      </c>
      <c r="G275" s="143" t="s">
        <v>1467</v>
      </c>
      <c r="H275" s="142">
        <v>4</v>
      </c>
    </row>
    <row r="276" spans="1:8" x14ac:dyDescent="0.35">
      <c r="A276" s="142" t="s">
        <v>59</v>
      </c>
      <c r="B276" s="143" t="s">
        <v>923</v>
      </c>
      <c r="C276" s="142">
        <v>8</v>
      </c>
      <c r="D276" s="142">
        <v>1</v>
      </c>
      <c r="E276" s="143" t="s">
        <v>873</v>
      </c>
      <c r="F276" s="143" t="s">
        <v>874</v>
      </c>
      <c r="G276" s="143" t="s">
        <v>291</v>
      </c>
      <c r="H276" s="142">
        <v>1</v>
      </c>
    </row>
    <row r="277" spans="1:8" x14ac:dyDescent="0.35">
      <c r="A277" s="142" t="s">
        <v>59</v>
      </c>
      <c r="B277" s="143" t="s">
        <v>923</v>
      </c>
      <c r="C277" s="142">
        <v>8</v>
      </c>
      <c r="D277" s="142">
        <v>2</v>
      </c>
      <c r="E277" s="143" t="s">
        <v>134</v>
      </c>
      <c r="F277" s="143" t="s">
        <v>855</v>
      </c>
      <c r="G277" s="143" t="s">
        <v>531</v>
      </c>
      <c r="H277" s="142">
        <v>1</v>
      </c>
    </row>
    <row r="278" spans="1:8" x14ac:dyDescent="0.35">
      <c r="A278" s="142" t="s">
        <v>59</v>
      </c>
      <c r="B278" s="143" t="s">
        <v>923</v>
      </c>
      <c r="C278" s="142">
        <v>8</v>
      </c>
      <c r="D278" s="142">
        <v>3</v>
      </c>
      <c r="E278" s="143" t="s">
        <v>294</v>
      </c>
      <c r="F278" s="143" t="s">
        <v>834</v>
      </c>
      <c r="G278" s="143" t="s">
        <v>262</v>
      </c>
      <c r="H278" s="142">
        <v>1</v>
      </c>
    </row>
    <row r="279" spans="1:8" x14ac:dyDescent="0.35">
      <c r="A279" s="142" t="s">
        <v>59</v>
      </c>
      <c r="B279" s="143" t="s">
        <v>923</v>
      </c>
      <c r="C279" s="142">
        <v>8</v>
      </c>
      <c r="D279" s="142">
        <v>4</v>
      </c>
      <c r="E279" s="143" t="s">
        <v>242</v>
      </c>
      <c r="F279" s="143" t="s">
        <v>243</v>
      </c>
      <c r="G279" s="143" t="s">
        <v>433</v>
      </c>
      <c r="H279" s="142">
        <v>1</v>
      </c>
    </row>
    <row r="280" spans="1:8" x14ac:dyDescent="0.35">
      <c r="A280" s="142" t="s">
        <v>59</v>
      </c>
      <c r="B280" s="143" t="s">
        <v>923</v>
      </c>
      <c r="C280" s="142">
        <v>8</v>
      </c>
      <c r="D280" s="142">
        <v>5</v>
      </c>
      <c r="E280" s="143" t="s">
        <v>840</v>
      </c>
      <c r="F280" s="143" t="s">
        <v>841</v>
      </c>
      <c r="G280" s="143" t="s">
        <v>531</v>
      </c>
      <c r="H280" s="142">
        <v>1</v>
      </c>
    </row>
    <row r="281" spans="1:8" x14ac:dyDescent="0.35">
      <c r="A281" s="142" t="s">
        <v>59</v>
      </c>
      <c r="B281" s="143" t="s">
        <v>923</v>
      </c>
      <c r="C281" s="142">
        <v>8</v>
      </c>
      <c r="D281" s="142">
        <v>6</v>
      </c>
      <c r="E281" s="143" t="s">
        <v>1377</v>
      </c>
      <c r="F281" s="143" t="s">
        <v>1378</v>
      </c>
      <c r="G281" s="143" t="s">
        <v>531</v>
      </c>
      <c r="H281" s="142">
        <v>1</v>
      </c>
    </row>
    <row r="282" spans="1:8" x14ac:dyDescent="0.35">
      <c r="A282" s="142" t="s">
        <v>59</v>
      </c>
      <c r="B282" s="143" t="s">
        <v>923</v>
      </c>
      <c r="C282" s="142">
        <v>8</v>
      </c>
      <c r="D282" s="142">
        <v>7</v>
      </c>
      <c r="E282" s="143" t="s">
        <v>835</v>
      </c>
      <c r="F282" s="143" t="s">
        <v>836</v>
      </c>
      <c r="G282" s="143" t="s">
        <v>531</v>
      </c>
      <c r="H282" s="142">
        <v>1</v>
      </c>
    </row>
    <row r="283" spans="1:8" x14ac:dyDescent="0.35">
      <c r="A283" s="142" t="s">
        <v>59</v>
      </c>
      <c r="B283" s="143" t="s">
        <v>923</v>
      </c>
      <c r="C283" s="142">
        <v>8</v>
      </c>
      <c r="D283" s="142">
        <v>8</v>
      </c>
      <c r="E283" s="143" t="s">
        <v>334</v>
      </c>
      <c r="F283" s="143" t="s">
        <v>335</v>
      </c>
      <c r="G283" s="143" t="s">
        <v>235</v>
      </c>
      <c r="H283" s="142">
        <v>1</v>
      </c>
    </row>
    <row r="284" spans="1:8" x14ac:dyDescent="0.35">
      <c r="A284" s="142" t="s">
        <v>59</v>
      </c>
      <c r="B284" s="143" t="s">
        <v>923</v>
      </c>
      <c r="C284" s="142">
        <v>8</v>
      </c>
      <c r="D284" s="142">
        <v>9</v>
      </c>
      <c r="E284" s="143" t="s">
        <v>708</v>
      </c>
      <c r="F284" s="143" t="s">
        <v>896</v>
      </c>
      <c r="G284" s="143" t="s">
        <v>531</v>
      </c>
      <c r="H284" s="142">
        <v>1</v>
      </c>
    </row>
    <row r="285" spans="1:8" x14ac:dyDescent="0.35">
      <c r="A285" s="142" t="s">
        <v>59</v>
      </c>
      <c r="B285" s="143" t="s">
        <v>923</v>
      </c>
      <c r="C285" s="142">
        <v>8</v>
      </c>
      <c r="D285" s="142">
        <v>10</v>
      </c>
      <c r="E285" s="143" t="s">
        <v>139</v>
      </c>
      <c r="F285" s="143" t="s">
        <v>875</v>
      </c>
      <c r="G285" s="143" t="s">
        <v>283</v>
      </c>
      <c r="H285" s="142">
        <v>1</v>
      </c>
    </row>
    <row r="286" spans="1:8" x14ac:dyDescent="0.35">
      <c r="A286" s="142" t="s">
        <v>59</v>
      </c>
      <c r="B286" s="143" t="s">
        <v>923</v>
      </c>
      <c r="C286" s="142">
        <v>8</v>
      </c>
      <c r="D286" s="142">
        <v>11</v>
      </c>
      <c r="E286" s="143" t="s">
        <v>428</v>
      </c>
      <c r="F286" s="143" t="s">
        <v>897</v>
      </c>
      <c r="G286" s="143" t="s">
        <v>436</v>
      </c>
      <c r="H286" s="142">
        <v>1</v>
      </c>
    </row>
    <row r="287" spans="1:8" x14ac:dyDescent="0.35">
      <c r="A287" s="142" t="s">
        <v>59</v>
      </c>
      <c r="B287" s="143" t="s">
        <v>923</v>
      </c>
      <c r="C287" s="142">
        <v>8</v>
      </c>
      <c r="D287" s="142">
        <v>12</v>
      </c>
      <c r="E287" s="143" t="s">
        <v>674</v>
      </c>
      <c r="F287" s="143" t="s">
        <v>435</v>
      </c>
      <c r="G287" s="143" t="s">
        <v>436</v>
      </c>
      <c r="H287" s="142">
        <v>1</v>
      </c>
    </row>
    <row r="288" spans="1:8" x14ac:dyDescent="0.35">
      <c r="A288" s="142" t="s">
        <v>59</v>
      </c>
      <c r="B288" s="143" t="s">
        <v>923</v>
      </c>
      <c r="C288" s="142">
        <v>8</v>
      </c>
      <c r="D288" s="142">
        <v>13</v>
      </c>
      <c r="E288" s="143" t="s">
        <v>1392</v>
      </c>
      <c r="F288" s="143" t="s">
        <v>1393</v>
      </c>
      <c r="G288" s="143" t="s">
        <v>531</v>
      </c>
      <c r="H288" s="142">
        <v>1</v>
      </c>
    </row>
    <row r="289" spans="1:8" x14ac:dyDescent="0.35">
      <c r="A289" s="142" t="s">
        <v>59</v>
      </c>
      <c r="B289" s="143" t="s">
        <v>923</v>
      </c>
      <c r="C289" s="142">
        <v>8</v>
      </c>
      <c r="D289" s="142">
        <v>14</v>
      </c>
      <c r="E289" s="143" t="s">
        <v>610</v>
      </c>
      <c r="F289" s="143" t="s">
        <v>877</v>
      </c>
      <c r="G289" s="143" t="s">
        <v>143</v>
      </c>
      <c r="H289" s="142">
        <v>1</v>
      </c>
    </row>
    <row r="290" spans="1:8" x14ac:dyDescent="0.35">
      <c r="A290" s="142" t="s">
        <v>59</v>
      </c>
      <c r="B290" s="143" t="s">
        <v>923</v>
      </c>
      <c r="C290" s="142">
        <v>8</v>
      </c>
      <c r="D290" s="142">
        <v>15</v>
      </c>
      <c r="E290" s="143" t="s">
        <v>222</v>
      </c>
      <c r="F290" s="143" t="s">
        <v>509</v>
      </c>
      <c r="G290" s="143" t="s">
        <v>143</v>
      </c>
      <c r="H290" s="142">
        <v>1</v>
      </c>
    </row>
    <row r="291" spans="1:8" x14ac:dyDescent="0.35">
      <c r="A291" s="142" t="s">
        <v>59</v>
      </c>
      <c r="B291" s="143" t="s">
        <v>939</v>
      </c>
      <c r="C291" s="142">
        <v>8</v>
      </c>
      <c r="D291" s="142">
        <v>1</v>
      </c>
      <c r="E291" s="143" t="s">
        <v>816</v>
      </c>
      <c r="F291" s="143" t="s">
        <v>817</v>
      </c>
      <c r="G291" s="143" t="s">
        <v>239</v>
      </c>
      <c r="H291" s="142">
        <v>2</v>
      </c>
    </row>
    <row r="292" spans="1:8" x14ac:dyDescent="0.35">
      <c r="A292" s="142" t="s">
        <v>59</v>
      </c>
      <c r="B292" s="143" t="s">
        <v>939</v>
      </c>
      <c r="C292" s="142">
        <v>8</v>
      </c>
      <c r="D292" s="142">
        <v>2</v>
      </c>
      <c r="E292" s="143" t="s">
        <v>146</v>
      </c>
      <c r="F292" s="143" t="s">
        <v>253</v>
      </c>
      <c r="G292" s="143" t="s">
        <v>846</v>
      </c>
      <c r="H292" s="142">
        <v>2</v>
      </c>
    </row>
    <row r="293" spans="1:8" x14ac:dyDescent="0.35">
      <c r="A293" s="142" t="s">
        <v>59</v>
      </c>
      <c r="B293" s="143" t="s">
        <v>939</v>
      </c>
      <c r="C293" s="142">
        <v>8</v>
      </c>
      <c r="D293" s="142">
        <v>3</v>
      </c>
      <c r="E293" s="143" t="s">
        <v>184</v>
      </c>
      <c r="F293" s="143" t="s">
        <v>842</v>
      </c>
      <c r="G293" s="143" t="s">
        <v>534</v>
      </c>
      <c r="H293" s="142">
        <v>2</v>
      </c>
    </row>
    <row r="294" spans="1:8" x14ac:dyDescent="0.35">
      <c r="A294" s="142" t="s">
        <v>59</v>
      </c>
      <c r="B294" s="143" t="s">
        <v>939</v>
      </c>
      <c r="C294" s="142">
        <v>8</v>
      </c>
      <c r="D294" s="142">
        <v>4</v>
      </c>
      <c r="E294" s="143" t="s">
        <v>1233</v>
      </c>
      <c r="F294" s="143" t="s">
        <v>1232</v>
      </c>
      <c r="G294" s="143" t="s">
        <v>262</v>
      </c>
      <c r="H294" s="142">
        <v>2</v>
      </c>
    </row>
    <row r="295" spans="1:8" x14ac:dyDescent="0.35">
      <c r="A295" s="142" t="s">
        <v>59</v>
      </c>
      <c r="B295" s="143" t="s">
        <v>939</v>
      </c>
      <c r="C295" s="142">
        <v>8</v>
      </c>
      <c r="D295" s="142">
        <v>5</v>
      </c>
      <c r="E295" s="143" t="s">
        <v>193</v>
      </c>
      <c r="F295" s="143" t="s">
        <v>314</v>
      </c>
      <c r="G295" s="143" t="s">
        <v>277</v>
      </c>
      <c r="H295" s="142">
        <v>2</v>
      </c>
    </row>
    <row r="296" spans="1:8" x14ac:dyDescent="0.35">
      <c r="A296" s="142" t="s">
        <v>59</v>
      </c>
      <c r="B296" s="143" t="s">
        <v>939</v>
      </c>
      <c r="C296" s="142">
        <v>8</v>
      </c>
      <c r="D296" s="142">
        <v>6</v>
      </c>
      <c r="E296" s="143" t="s">
        <v>133</v>
      </c>
      <c r="F296" s="143" t="s">
        <v>212</v>
      </c>
      <c r="G296" s="143" t="s">
        <v>635</v>
      </c>
      <c r="H296" s="142">
        <v>2</v>
      </c>
    </row>
    <row r="297" spans="1:8" x14ac:dyDescent="0.35">
      <c r="A297" s="142" t="s">
        <v>59</v>
      </c>
      <c r="B297" s="143" t="s">
        <v>939</v>
      </c>
      <c r="C297" s="142">
        <v>8</v>
      </c>
      <c r="D297" s="142">
        <v>7</v>
      </c>
      <c r="E297" s="143" t="s">
        <v>879</v>
      </c>
      <c r="F297" s="143" t="s">
        <v>880</v>
      </c>
      <c r="G297" s="143" t="s">
        <v>143</v>
      </c>
      <c r="H297" s="142">
        <v>2</v>
      </c>
    </row>
    <row r="298" spans="1:8" x14ac:dyDescent="0.35">
      <c r="A298" s="142" t="s">
        <v>59</v>
      </c>
      <c r="B298" s="143" t="s">
        <v>939</v>
      </c>
      <c r="C298" s="142">
        <v>8</v>
      </c>
      <c r="D298" s="142">
        <v>8</v>
      </c>
      <c r="E298" s="143" t="s">
        <v>851</v>
      </c>
      <c r="F298" s="143" t="s">
        <v>852</v>
      </c>
      <c r="G298" s="143" t="s">
        <v>292</v>
      </c>
      <c r="H298" s="142">
        <v>2</v>
      </c>
    </row>
    <row r="299" spans="1:8" x14ac:dyDescent="0.35">
      <c r="A299" s="142" t="s">
        <v>59</v>
      </c>
      <c r="B299" s="143" t="s">
        <v>939</v>
      </c>
      <c r="C299" s="142">
        <v>8</v>
      </c>
      <c r="D299" s="142">
        <v>9</v>
      </c>
      <c r="E299" s="143" t="s">
        <v>819</v>
      </c>
      <c r="F299" s="143" t="s">
        <v>196</v>
      </c>
      <c r="G299" s="143" t="s">
        <v>283</v>
      </c>
      <c r="H299" s="142">
        <v>2</v>
      </c>
    </row>
    <row r="300" spans="1:8" x14ac:dyDescent="0.35">
      <c r="A300" s="142" t="s">
        <v>59</v>
      </c>
      <c r="B300" s="143" t="s">
        <v>939</v>
      </c>
      <c r="C300" s="142">
        <v>8</v>
      </c>
      <c r="D300" s="142">
        <v>10</v>
      </c>
      <c r="E300" s="143" t="s">
        <v>217</v>
      </c>
      <c r="F300" s="143" t="s">
        <v>845</v>
      </c>
      <c r="G300" s="143" t="s">
        <v>290</v>
      </c>
      <c r="H300" s="142">
        <v>2</v>
      </c>
    </row>
    <row r="301" spans="1:8" x14ac:dyDescent="0.35">
      <c r="A301" s="142" t="s">
        <v>59</v>
      </c>
      <c r="B301" s="143" t="s">
        <v>939</v>
      </c>
      <c r="C301" s="142">
        <v>8</v>
      </c>
      <c r="D301" s="142">
        <v>11</v>
      </c>
      <c r="E301" s="143" t="s">
        <v>315</v>
      </c>
      <c r="F301" s="143" t="s">
        <v>316</v>
      </c>
      <c r="G301" s="143" t="s">
        <v>277</v>
      </c>
      <c r="H301" s="142">
        <v>2</v>
      </c>
    </row>
    <row r="302" spans="1:8" x14ac:dyDescent="0.35">
      <c r="A302" s="142" t="s">
        <v>59</v>
      </c>
      <c r="B302" s="143" t="s">
        <v>939</v>
      </c>
      <c r="C302" s="142">
        <v>8</v>
      </c>
      <c r="D302" s="142">
        <v>12</v>
      </c>
      <c r="E302" s="143" t="s">
        <v>1327</v>
      </c>
      <c r="F302" s="143" t="s">
        <v>1328</v>
      </c>
      <c r="G302" s="143" t="s">
        <v>995</v>
      </c>
      <c r="H302" s="142">
        <v>2</v>
      </c>
    </row>
    <row r="303" spans="1:8" x14ac:dyDescent="0.35">
      <c r="A303" s="142" t="s">
        <v>59</v>
      </c>
      <c r="B303" s="143" t="s">
        <v>939</v>
      </c>
      <c r="C303" s="142">
        <v>8</v>
      </c>
      <c r="D303" s="142">
        <v>13</v>
      </c>
      <c r="E303" s="143" t="s">
        <v>717</v>
      </c>
      <c r="F303" s="143" t="s">
        <v>718</v>
      </c>
      <c r="G303" s="143" t="s">
        <v>719</v>
      </c>
      <c r="H303" s="142">
        <v>2</v>
      </c>
    </row>
    <row r="304" spans="1:8" x14ac:dyDescent="0.35">
      <c r="A304" s="142" t="s">
        <v>59</v>
      </c>
      <c r="B304" s="143" t="s">
        <v>939</v>
      </c>
      <c r="C304" s="142">
        <v>8</v>
      </c>
      <c r="D304" s="142">
        <v>14</v>
      </c>
      <c r="E304" s="143" t="s">
        <v>359</v>
      </c>
      <c r="F304" s="143" t="s">
        <v>716</v>
      </c>
      <c r="G304" s="143" t="s">
        <v>135</v>
      </c>
      <c r="H304" s="142">
        <v>2</v>
      </c>
    </row>
    <row r="305" spans="1:8" x14ac:dyDescent="0.35">
      <c r="A305" s="142" t="s">
        <v>31</v>
      </c>
      <c r="B305" s="143" t="s">
        <v>1053</v>
      </c>
      <c r="C305" s="142">
        <v>8</v>
      </c>
      <c r="D305" s="142">
        <v>1</v>
      </c>
      <c r="E305" s="143" t="s">
        <v>227</v>
      </c>
      <c r="F305" s="143" t="s">
        <v>228</v>
      </c>
      <c r="G305" s="143" t="s">
        <v>189</v>
      </c>
      <c r="H305" s="142">
        <v>3</v>
      </c>
    </row>
    <row r="306" spans="1:8" x14ac:dyDescent="0.35">
      <c r="A306" s="142" t="s">
        <v>31</v>
      </c>
      <c r="B306" s="143" t="s">
        <v>1053</v>
      </c>
      <c r="C306" s="142">
        <v>8</v>
      </c>
      <c r="D306" s="142">
        <v>2</v>
      </c>
      <c r="E306" s="143" t="s">
        <v>222</v>
      </c>
      <c r="F306" s="143" t="s">
        <v>223</v>
      </c>
      <c r="G306" s="143" t="s">
        <v>1144</v>
      </c>
      <c r="H306" s="142">
        <v>3</v>
      </c>
    </row>
    <row r="307" spans="1:8" x14ac:dyDescent="0.35">
      <c r="A307" s="142" t="s">
        <v>31</v>
      </c>
      <c r="B307" s="143" t="s">
        <v>1053</v>
      </c>
      <c r="C307" s="142">
        <v>8</v>
      </c>
      <c r="D307" s="142">
        <v>3</v>
      </c>
      <c r="E307" s="143" t="s">
        <v>211</v>
      </c>
      <c r="F307" s="143" t="s">
        <v>186</v>
      </c>
      <c r="G307" s="143" t="s">
        <v>1107</v>
      </c>
      <c r="H307" s="142">
        <v>3</v>
      </c>
    </row>
    <row r="308" spans="1:8" x14ac:dyDescent="0.35">
      <c r="A308" s="142" t="s">
        <v>31</v>
      </c>
      <c r="B308" s="143" t="s">
        <v>1053</v>
      </c>
      <c r="C308" s="142">
        <v>8</v>
      </c>
      <c r="D308" s="142">
        <v>4</v>
      </c>
      <c r="E308" s="143" t="s">
        <v>206</v>
      </c>
      <c r="F308" s="143" t="s">
        <v>171</v>
      </c>
      <c r="G308" s="143" t="s">
        <v>213</v>
      </c>
      <c r="H308" s="142">
        <v>3</v>
      </c>
    </row>
    <row r="309" spans="1:8" x14ac:dyDescent="0.35">
      <c r="A309" s="142" t="s">
        <v>31</v>
      </c>
      <c r="B309" s="143" t="s">
        <v>1053</v>
      </c>
      <c r="C309" s="142">
        <v>8</v>
      </c>
      <c r="D309" s="142">
        <v>5</v>
      </c>
      <c r="E309" s="143" t="s">
        <v>134</v>
      </c>
      <c r="F309" s="143" t="s">
        <v>1170</v>
      </c>
      <c r="G309" s="143" t="s">
        <v>565</v>
      </c>
      <c r="H309" s="142">
        <v>3</v>
      </c>
    </row>
    <row r="310" spans="1:8" x14ac:dyDescent="0.35">
      <c r="A310" s="142" t="s">
        <v>31</v>
      </c>
      <c r="B310" s="143" t="s">
        <v>1053</v>
      </c>
      <c r="C310" s="142">
        <v>8</v>
      </c>
      <c r="D310" s="142">
        <v>6</v>
      </c>
      <c r="E310" s="143" t="s">
        <v>777</v>
      </c>
      <c r="F310" s="143" t="s">
        <v>1364</v>
      </c>
      <c r="G310" s="143" t="s">
        <v>161</v>
      </c>
      <c r="H310" s="142">
        <v>3</v>
      </c>
    </row>
    <row r="311" spans="1:8" x14ac:dyDescent="0.35">
      <c r="A311" s="142" t="s">
        <v>31</v>
      </c>
      <c r="B311" s="143" t="s">
        <v>1053</v>
      </c>
      <c r="C311" s="142">
        <v>8</v>
      </c>
      <c r="D311" s="142">
        <v>7</v>
      </c>
      <c r="E311" s="143" t="s">
        <v>756</v>
      </c>
      <c r="F311" s="143" t="s">
        <v>757</v>
      </c>
      <c r="G311" s="143" t="s">
        <v>161</v>
      </c>
      <c r="H311" s="142">
        <v>3</v>
      </c>
    </row>
    <row r="312" spans="1:8" x14ac:dyDescent="0.35">
      <c r="A312" s="142" t="s">
        <v>31</v>
      </c>
      <c r="B312" s="143" t="s">
        <v>1053</v>
      </c>
      <c r="C312" s="142">
        <v>8</v>
      </c>
      <c r="D312" s="142">
        <v>8</v>
      </c>
      <c r="E312" s="143" t="s">
        <v>432</v>
      </c>
      <c r="F312" s="143" t="s">
        <v>755</v>
      </c>
      <c r="G312" s="143" t="s">
        <v>188</v>
      </c>
      <c r="H312" s="142">
        <v>3</v>
      </c>
    </row>
    <row r="313" spans="1:8" x14ac:dyDescent="0.35">
      <c r="A313" s="142" t="s">
        <v>31</v>
      </c>
      <c r="B313" s="143" t="s">
        <v>1053</v>
      </c>
      <c r="C313" s="142">
        <v>8</v>
      </c>
      <c r="D313" s="142">
        <v>9</v>
      </c>
      <c r="E313" s="143" t="s">
        <v>240</v>
      </c>
      <c r="F313" s="143" t="s">
        <v>675</v>
      </c>
      <c r="G313" s="143" t="s">
        <v>221</v>
      </c>
      <c r="H313" s="142">
        <v>3</v>
      </c>
    </row>
    <row r="314" spans="1:8" x14ac:dyDescent="0.35">
      <c r="A314" s="142" t="s">
        <v>31</v>
      </c>
      <c r="B314" s="143" t="s">
        <v>1053</v>
      </c>
      <c r="C314" s="142">
        <v>8</v>
      </c>
      <c r="D314" s="142">
        <v>10</v>
      </c>
      <c r="E314" s="143" t="s">
        <v>598</v>
      </c>
      <c r="F314" s="143" t="s">
        <v>157</v>
      </c>
      <c r="G314" s="143" t="s">
        <v>128</v>
      </c>
      <c r="H314" s="142">
        <v>3</v>
      </c>
    </row>
    <row r="315" spans="1:8" x14ac:dyDescent="0.35">
      <c r="A315" s="142" t="s">
        <v>39</v>
      </c>
      <c r="B315" s="143" t="s">
        <v>1309</v>
      </c>
      <c r="C315" s="142">
        <v>8</v>
      </c>
      <c r="D315" s="142">
        <v>1</v>
      </c>
      <c r="E315" s="143" t="s">
        <v>340</v>
      </c>
      <c r="F315" s="143" t="s">
        <v>829</v>
      </c>
      <c r="G315" s="143" t="s">
        <v>347</v>
      </c>
      <c r="H315" s="142">
        <v>4</v>
      </c>
    </row>
    <row r="316" spans="1:8" x14ac:dyDescent="0.35">
      <c r="A316" s="142" t="s">
        <v>39</v>
      </c>
      <c r="B316" s="143" t="s">
        <v>1309</v>
      </c>
      <c r="C316" s="142">
        <v>8</v>
      </c>
      <c r="D316" s="142">
        <v>2</v>
      </c>
      <c r="E316" s="143" t="s">
        <v>575</v>
      </c>
      <c r="F316" s="143" t="s">
        <v>807</v>
      </c>
      <c r="G316" s="143" t="s">
        <v>342</v>
      </c>
      <c r="H316" s="142">
        <v>4</v>
      </c>
    </row>
    <row r="317" spans="1:8" x14ac:dyDescent="0.35">
      <c r="A317" s="142" t="s">
        <v>39</v>
      </c>
      <c r="B317" s="143" t="s">
        <v>1309</v>
      </c>
      <c r="C317" s="142">
        <v>8</v>
      </c>
      <c r="D317" s="142">
        <v>3</v>
      </c>
      <c r="E317" s="143" t="s">
        <v>237</v>
      </c>
      <c r="F317" s="143" t="s">
        <v>831</v>
      </c>
      <c r="G317" s="143" t="s">
        <v>264</v>
      </c>
      <c r="H317" s="142">
        <v>4</v>
      </c>
    </row>
    <row r="318" spans="1:8" x14ac:dyDescent="0.35">
      <c r="A318" s="142" t="s">
        <v>39</v>
      </c>
      <c r="B318" s="143" t="s">
        <v>1309</v>
      </c>
      <c r="C318" s="142">
        <v>8</v>
      </c>
      <c r="D318" s="142">
        <v>4</v>
      </c>
      <c r="E318" s="143" t="s">
        <v>1379</v>
      </c>
      <c r="F318" s="143" t="s">
        <v>1380</v>
      </c>
      <c r="G318" s="143" t="s">
        <v>1500</v>
      </c>
      <c r="H318" s="142">
        <v>4</v>
      </c>
    </row>
    <row r="319" spans="1:8" x14ac:dyDescent="0.35">
      <c r="A319" s="142" t="s">
        <v>39</v>
      </c>
      <c r="B319" s="143" t="s">
        <v>1309</v>
      </c>
      <c r="C319" s="142">
        <v>8</v>
      </c>
      <c r="D319" s="142">
        <v>5</v>
      </c>
      <c r="E319" s="143" t="s">
        <v>805</v>
      </c>
      <c r="F319" s="143" t="s">
        <v>806</v>
      </c>
      <c r="G319" s="143" t="s">
        <v>189</v>
      </c>
      <c r="H319" s="142">
        <v>4</v>
      </c>
    </row>
    <row r="320" spans="1:8" x14ac:dyDescent="0.35">
      <c r="A320" s="142" t="s">
        <v>39</v>
      </c>
      <c r="B320" s="143" t="s">
        <v>1309</v>
      </c>
      <c r="C320" s="142">
        <v>8</v>
      </c>
      <c r="D320" s="142">
        <v>6</v>
      </c>
      <c r="E320" s="143" t="s">
        <v>237</v>
      </c>
      <c r="F320" s="143" t="s">
        <v>833</v>
      </c>
      <c r="G320" s="143" t="s">
        <v>353</v>
      </c>
      <c r="H320" s="142">
        <v>4</v>
      </c>
    </row>
    <row r="321" spans="1:8" x14ac:dyDescent="0.35">
      <c r="A321" s="142" t="s">
        <v>39</v>
      </c>
      <c r="B321" s="143" t="s">
        <v>1309</v>
      </c>
      <c r="C321" s="142">
        <v>8</v>
      </c>
      <c r="D321" s="142">
        <v>7</v>
      </c>
      <c r="E321" s="143" t="s">
        <v>832</v>
      </c>
      <c r="F321" s="143" t="s">
        <v>145</v>
      </c>
      <c r="G321" s="143" t="s">
        <v>355</v>
      </c>
      <c r="H321" s="142">
        <v>4</v>
      </c>
    </row>
    <row r="322" spans="1:8" x14ac:dyDescent="0.35">
      <c r="A322" s="142" t="s">
        <v>39</v>
      </c>
      <c r="B322" s="143" t="s">
        <v>1309</v>
      </c>
      <c r="C322" s="142">
        <v>8</v>
      </c>
      <c r="D322" s="142">
        <v>8</v>
      </c>
      <c r="E322" s="143" t="s">
        <v>331</v>
      </c>
      <c r="F322" s="143" t="s">
        <v>1240</v>
      </c>
      <c r="G322" s="143" t="s">
        <v>125</v>
      </c>
      <c r="H322" s="142">
        <v>4</v>
      </c>
    </row>
    <row r="323" spans="1:8" x14ac:dyDescent="0.35">
      <c r="A323" s="142" t="s">
        <v>59</v>
      </c>
      <c r="B323" s="143" t="s">
        <v>923</v>
      </c>
      <c r="C323" s="142">
        <v>9</v>
      </c>
      <c r="D323" s="142">
        <v>16</v>
      </c>
      <c r="E323" s="143" t="s">
        <v>222</v>
      </c>
      <c r="F323" s="143" t="s">
        <v>893</v>
      </c>
      <c r="G323" s="143" t="s">
        <v>292</v>
      </c>
      <c r="H323" s="142">
        <v>1</v>
      </c>
    </row>
    <row r="324" spans="1:8" x14ac:dyDescent="0.35">
      <c r="A324" s="142" t="s">
        <v>59</v>
      </c>
      <c r="B324" s="143" t="s">
        <v>923</v>
      </c>
      <c r="C324" s="142">
        <v>9</v>
      </c>
      <c r="D324" s="142">
        <v>17</v>
      </c>
      <c r="E324" s="143" t="s">
        <v>141</v>
      </c>
      <c r="F324" s="143" t="s">
        <v>608</v>
      </c>
      <c r="G324" s="143" t="s">
        <v>1342</v>
      </c>
      <c r="H324" s="142">
        <v>1</v>
      </c>
    </row>
    <row r="325" spans="1:8" x14ac:dyDescent="0.35">
      <c r="A325" s="142" t="s">
        <v>59</v>
      </c>
      <c r="B325" s="143" t="s">
        <v>923</v>
      </c>
      <c r="C325" s="142">
        <v>9</v>
      </c>
      <c r="D325" s="142">
        <v>18</v>
      </c>
      <c r="E325" s="143" t="s">
        <v>231</v>
      </c>
      <c r="F325" s="143" t="s">
        <v>232</v>
      </c>
      <c r="G325" s="143" t="s">
        <v>188</v>
      </c>
      <c r="H325" s="142">
        <v>1</v>
      </c>
    </row>
    <row r="326" spans="1:8" x14ac:dyDescent="0.35">
      <c r="A326" s="142" t="s">
        <v>59</v>
      </c>
      <c r="B326" s="143" t="s">
        <v>923</v>
      </c>
      <c r="C326" s="142">
        <v>9</v>
      </c>
      <c r="D326" s="142">
        <v>19</v>
      </c>
      <c r="E326" s="143" t="s">
        <v>294</v>
      </c>
      <c r="F326" s="143" t="s">
        <v>469</v>
      </c>
      <c r="G326" s="143" t="s">
        <v>292</v>
      </c>
      <c r="H326" s="142">
        <v>1</v>
      </c>
    </row>
    <row r="327" spans="1:8" x14ac:dyDescent="0.35">
      <c r="A327" s="142" t="s">
        <v>59</v>
      </c>
      <c r="B327" s="143" t="s">
        <v>923</v>
      </c>
      <c r="C327" s="142">
        <v>9</v>
      </c>
      <c r="D327" s="142">
        <v>20</v>
      </c>
      <c r="E327" s="143" t="s">
        <v>295</v>
      </c>
      <c r="F327" s="143" t="s">
        <v>193</v>
      </c>
      <c r="G327" s="143" t="s">
        <v>149</v>
      </c>
      <c r="H327" s="142">
        <v>1</v>
      </c>
    </row>
    <row r="328" spans="1:8" x14ac:dyDescent="0.35">
      <c r="A328" s="142" t="s">
        <v>59</v>
      </c>
      <c r="B328" s="143" t="s">
        <v>923</v>
      </c>
      <c r="C328" s="142">
        <v>9</v>
      </c>
      <c r="D328" s="142">
        <v>21</v>
      </c>
      <c r="E328" s="143" t="s">
        <v>139</v>
      </c>
      <c r="F328" s="143" t="s">
        <v>209</v>
      </c>
      <c r="G328" s="143" t="s">
        <v>127</v>
      </c>
      <c r="H328" s="142">
        <v>1</v>
      </c>
    </row>
    <row r="329" spans="1:8" x14ac:dyDescent="0.35">
      <c r="A329" s="142" t="s">
        <v>59</v>
      </c>
      <c r="B329" s="143" t="s">
        <v>923</v>
      </c>
      <c r="C329" s="142">
        <v>9</v>
      </c>
      <c r="D329" s="142">
        <v>22</v>
      </c>
      <c r="E329" s="143" t="s">
        <v>895</v>
      </c>
      <c r="F329" s="143" t="s">
        <v>212</v>
      </c>
      <c r="G329" s="143" t="s">
        <v>291</v>
      </c>
      <c r="H329" s="142">
        <v>1</v>
      </c>
    </row>
    <row r="330" spans="1:8" x14ac:dyDescent="0.35">
      <c r="A330" s="142" t="s">
        <v>59</v>
      </c>
      <c r="B330" s="143" t="s">
        <v>923</v>
      </c>
      <c r="C330" s="142">
        <v>9</v>
      </c>
      <c r="D330" s="142">
        <v>23</v>
      </c>
      <c r="E330" s="143" t="s">
        <v>837</v>
      </c>
      <c r="F330" s="143" t="s">
        <v>838</v>
      </c>
      <c r="G330" s="143" t="s">
        <v>1009</v>
      </c>
      <c r="H330" s="142">
        <v>1</v>
      </c>
    </row>
    <row r="331" spans="1:8" x14ac:dyDescent="0.35">
      <c r="A331" s="142" t="s">
        <v>59</v>
      </c>
      <c r="B331" s="143" t="s">
        <v>923</v>
      </c>
      <c r="C331" s="142">
        <v>9</v>
      </c>
      <c r="D331" s="142">
        <v>24</v>
      </c>
      <c r="E331" s="143" t="s">
        <v>331</v>
      </c>
      <c r="F331" s="143" t="s">
        <v>185</v>
      </c>
      <c r="G331" s="143" t="s">
        <v>267</v>
      </c>
      <c r="H331" s="142">
        <v>1</v>
      </c>
    </row>
    <row r="332" spans="1:8" x14ac:dyDescent="0.35">
      <c r="A332" s="142" t="s">
        <v>59</v>
      </c>
      <c r="B332" s="143" t="s">
        <v>923</v>
      </c>
      <c r="C332" s="142">
        <v>9</v>
      </c>
      <c r="D332" s="142">
        <v>25</v>
      </c>
      <c r="E332" s="143" t="s">
        <v>300</v>
      </c>
      <c r="F332" s="143" t="s">
        <v>894</v>
      </c>
      <c r="G332" s="143" t="s">
        <v>531</v>
      </c>
      <c r="H332" s="142">
        <v>1</v>
      </c>
    </row>
    <row r="333" spans="1:8" x14ac:dyDescent="0.35">
      <c r="A333" s="142" t="s">
        <v>59</v>
      </c>
      <c r="B333" s="143" t="s">
        <v>1323</v>
      </c>
      <c r="C333" s="142">
        <v>9</v>
      </c>
      <c r="D333" s="142">
        <v>1</v>
      </c>
      <c r="E333" s="143" t="s">
        <v>422</v>
      </c>
      <c r="F333" s="143" t="s">
        <v>472</v>
      </c>
      <c r="G333" s="143" t="s">
        <v>473</v>
      </c>
      <c r="H333" s="142">
        <v>1</v>
      </c>
    </row>
    <row r="334" spans="1:8" x14ac:dyDescent="0.35">
      <c r="A334" s="142" t="s">
        <v>59</v>
      </c>
      <c r="B334" s="143" t="s">
        <v>1323</v>
      </c>
      <c r="C334" s="142">
        <v>9</v>
      </c>
      <c r="D334" s="142">
        <v>2</v>
      </c>
      <c r="E334" s="143" t="s">
        <v>898</v>
      </c>
      <c r="F334" s="143" t="s">
        <v>899</v>
      </c>
      <c r="G334" s="143" t="s">
        <v>143</v>
      </c>
      <c r="H334" s="142">
        <v>1</v>
      </c>
    </row>
    <row r="335" spans="1:8" x14ac:dyDescent="0.35">
      <c r="A335" s="142" t="s">
        <v>59</v>
      </c>
      <c r="B335" s="143" t="s">
        <v>1323</v>
      </c>
      <c r="C335" s="142">
        <v>9</v>
      </c>
      <c r="D335" s="142">
        <v>3</v>
      </c>
      <c r="E335" s="143" t="s">
        <v>282</v>
      </c>
      <c r="F335" s="143" t="s">
        <v>1068</v>
      </c>
      <c r="G335" s="143" t="s">
        <v>189</v>
      </c>
      <c r="H335" s="142">
        <v>1</v>
      </c>
    </row>
    <row r="336" spans="1:8" x14ac:dyDescent="0.35">
      <c r="A336" s="142" t="s">
        <v>59</v>
      </c>
      <c r="B336" s="143" t="s">
        <v>1323</v>
      </c>
      <c r="C336" s="142">
        <v>9</v>
      </c>
      <c r="D336" s="142">
        <v>4</v>
      </c>
      <c r="E336" s="143" t="s">
        <v>900</v>
      </c>
      <c r="F336" s="143" t="s">
        <v>318</v>
      </c>
      <c r="G336" s="143" t="s">
        <v>635</v>
      </c>
      <c r="H336" s="142">
        <v>1</v>
      </c>
    </row>
    <row r="337" spans="1:8" x14ac:dyDescent="0.35">
      <c r="A337" s="142" t="s">
        <v>59</v>
      </c>
      <c r="B337" s="143" t="s">
        <v>939</v>
      </c>
      <c r="C337" s="142">
        <v>9</v>
      </c>
      <c r="D337" s="142">
        <v>15</v>
      </c>
      <c r="E337" s="143" t="s">
        <v>279</v>
      </c>
      <c r="F337" s="143" t="s">
        <v>124</v>
      </c>
      <c r="G337" s="143" t="s">
        <v>534</v>
      </c>
      <c r="H337" s="142">
        <v>2</v>
      </c>
    </row>
    <row r="338" spans="1:8" x14ac:dyDescent="0.35">
      <c r="A338" s="142" t="s">
        <v>59</v>
      </c>
      <c r="B338" s="143" t="s">
        <v>939</v>
      </c>
      <c r="C338" s="142">
        <v>9</v>
      </c>
      <c r="D338" s="142">
        <v>16</v>
      </c>
      <c r="E338" s="143" t="s">
        <v>197</v>
      </c>
      <c r="F338" s="143" t="s">
        <v>715</v>
      </c>
      <c r="G338" s="143" t="s">
        <v>273</v>
      </c>
      <c r="H338" s="142">
        <v>2</v>
      </c>
    </row>
    <row r="339" spans="1:8" x14ac:dyDescent="0.35">
      <c r="A339" s="142" t="s">
        <v>59</v>
      </c>
      <c r="B339" s="143" t="s">
        <v>939</v>
      </c>
      <c r="C339" s="142">
        <v>9</v>
      </c>
      <c r="D339" s="142">
        <v>17</v>
      </c>
      <c r="E339" s="143" t="s">
        <v>488</v>
      </c>
      <c r="F339" s="143" t="s">
        <v>489</v>
      </c>
      <c r="G339" s="143" t="s">
        <v>235</v>
      </c>
      <c r="H339" s="142">
        <v>2</v>
      </c>
    </row>
    <row r="340" spans="1:8" x14ac:dyDescent="0.35">
      <c r="A340" s="142" t="s">
        <v>59</v>
      </c>
      <c r="B340" s="143" t="s">
        <v>939</v>
      </c>
      <c r="C340" s="142">
        <v>9</v>
      </c>
      <c r="D340" s="142">
        <v>18</v>
      </c>
      <c r="E340" s="143" t="s">
        <v>642</v>
      </c>
      <c r="F340" s="143" t="s">
        <v>878</v>
      </c>
      <c r="G340" s="143" t="s">
        <v>995</v>
      </c>
      <c r="H340" s="142">
        <v>2</v>
      </c>
    </row>
    <row r="341" spans="1:8" x14ac:dyDescent="0.35">
      <c r="A341" s="142" t="s">
        <v>59</v>
      </c>
      <c r="B341" s="143" t="s">
        <v>939</v>
      </c>
      <c r="C341" s="142">
        <v>9</v>
      </c>
      <c r="D341" s="142">
        <v>19</v>
      </c>
      <c r="E341" s="143" t="s">
        <v>1437</v>
      </c>
      <c r="F341" s="143" t="s">
        <v>1438</v>
      </c>
      <c r="G341" s="143" t="s">
        <v>221</v>
      </c>
      <c r="H341" s="142">
        <v>2</v>
      </c>
    </row>
    <row r="342" spans="1:8" x14ac:dyDescent="0.35">
      <c r="A342" s="142" t="s">
        <v>59</v>
      </c>
      <c r="B342" s="143" t="s">
        <v>1320</v>
      </c>
      <c r="C342" s="142">
        <v>9</v>
      </c>
      <c r="D342" s="142">
        <v>1</v>
      </c>
      <c r="E342" s="143" t="s">
        <v>883</v>
      </c>
      <c r="F342" s="143" t="s">
        <v>884</v>
      </c>
      <c r="G342" s="143" t="s">
        <v>531</v>
      </c>
      <c r="H342" s="142">
        <v>2</v>
      </c>
    </row>
    <row r="343" spans="1:8" x14ac:dyDescent="0.35">
      <c r="A343" s="142" t="s">
        <v>59</v>
      </c>
      <c r="B343" s="143" t="s">
        <v>1320</v>
      </c>
      <c r="C343" s="142">
        <v>9</v>
      </c>
      <c r="D343" s="142">
        <v>2</v>
      </c>
      <c r="E343" s="143" t="s">
        <v>734</v>
      </c>
      <c r="F343" s="143" t="s">
        <v>848</v>
      </c>
      <c r="G343" s="143" t="s">
        <v>189</v>
      </c>
      <c r="H343" s="142">
        <v>2</v>
      </c>
    </row>
    <row r="344" spans="1:8" x14ac:dyDescent="0.35">
      <c r="A344" s="142" t="s">
        <v>59</v>
      </c>
      <c r="B344" s="143" t="s">
        <v>1320</v>
      </c>
      <c r="C344" s="142">
        <v>9</v>
      </c>
      <c r="D344" s="142">
        <v>3</v>
      </c>
      <c r="E344" s="143" t="s">
        <v>795</v>
      </c>
      <c r="F344" s="143" t="s">
        <v>850</v>
      </c>
      <c r="G344" s="143" t="s">
        <v>531</v>
      </c>
      <c r="H344" s="142">
        <v>2</v>
      </c>
    </row>
    <row r="345" spans="1:8" x14ac:dyDescent="0.35">
      <c r="A345" s="142" t="s">
        <v>59</v>
      </c>
      <c r="B345" s="143" t="s">
        <v>1320</v>
      </c>
      <c r="C345" s="142">
        <v>9</v>
      </c>
      <c r="D345" s="142">
        <v>4</v>
      </c>
      <c r="E345" s="143" t="s">
        <v>588</v>
      </c>
      <c r="F345" s="143" t="s">
        <v>882</v>
      </c>
      <c r="G345" s="143" t="s">
        <v>531</v>
      </c>
      <c r="H345" s="142">
        <v>2</v>
      </c>
    </row>
    <row r="346" spans="1:8" x14ac:dyDescent="0.35">
      <c r="A346" s="142" t="s">
        <v>59</v>
      </c>
      <c r="B346" s="143" t="s">
        <v>1320</v>
      </c>
      <c r="C346" s="142">
        <v>9</v>
      </c>
      <c r="D346" s="142">
        <v>5</v>
      </c>
      <c r="E346" s="143" t="s">
        <v>173</v>
      </c>
      <c r="F346" s="143" t="s">
        <v>174</v>
      </c>
      <c r="G346" s="143" t="s">
        <v>1499</v>
      </c>
      <c r="H346" s="142">
        <v>2</v>
      </c>
    </row>
    <row r="347" spans="1:8" x14ac:dyDescent="0.35">
      <c r="A347" s="142" t="s">
        <v>59</v>
      </c>
      <c r="B347" s="143" t="s">
        <v>1320</v>
      </c>
      <c r="C347" s="142">
        <v>9</v>
      </c>
      <c r="D347" s="142">
        <v>6</v>
      </c>
      <c r="E347" s="143" t="s">
        <v>843</v>
      </c>
      <c r="F347" s="143" t="s">
        <v>844</v>
      </c>
      <c r="G347" s="143" t="s">
        <v>534</v>
      </c>
      <c r="H347" s="142">
        <v>2</v>
      </c>
    </row>
    <row r="348" spans="1:8" x14ac:dyDescent="0.35">
      <c r="A348" s="142" t="s">
        <v>59</v>
      </c>
      <c r="B348" s="143" t="s">
        <v>1320</v>
      </c>
      <c r="C348" s="142">
        <v>9</v>
      </c>
      <c r="D348" s="142">
        <v>7</v>
      </c>
      <c r="E348" s="143" t="s">
        <v>280</v>
      </c>
      <c r="F348" s="143" t="s">
        <v>1149</v>
      </c>
      <c r="G348" s="143" t="s">
        <v>221</v>
      </c>
      <c r="H348" s="142">
        <v>2</v>
      </c>
    </row>
    <row r="349" spans="1:8" x14ac:dyDescent="0.35">
      <c r="A349" s="142" t="s">
        <v>59</v>
      </c>
      <c r="B349" s="143" t="s">
        <v>1320</v>
      </c>
      <c r="C349" s="142">
        <v>9</v>
      </c>
      <c r="D349" s="142">
        <v>8</v>
      </c>
      <c r="E349" s="143" t="s">
        <v>1398</v>
      </c>
      <c r="F349" s="143" t="s">
        <v>1399</v>
      </c>
      <c r="G349" s="143" t="s">
        <v>268</v>
      </c>
      <c r="H349" s="142">
        <v>2</v>
      </c>
    </row>
    <row r="350" spans="1:8" x14ac:dyDescent="0.35">
      <c r="A350" s="142" t="s">
        <v>59</v>
      </c>
      <c r="B350" s="143" t="s">
        <v>1320</v>
      </c>
      <c r="C350" s="142">
        <v>9</v>
      </c>
      <c r="D350" s="142">
        <v>9</v>
      </c>
      <c r="E350" s="143" t="s">
        <v>155</v>
      </c>
      <c r="F350" s="143" t="s">
        <v>881</v>
      </c>
      <c r="G350" s="143" t="s">
        <v>425</v>
      </c>
      <c r="H350" s="142">
        <v>2</v>
      </c>
    </row>
    <row r="351" spans="1:8" x14ac:dyDescent="0.35">
      <c r="A351" s="142" t="s">
        <v>31</v>
      </c>
      <c r="B351" s="143" t="s">
        <v>1053</v>
      </c>
      <c r="C351" s="142">
        <v>9</v>
      </c>
      <c r="D351" s="142">
        <v>11</v>
      </c>
      <c r="E351" s="143" t="s">
        <v>338</v>
      </c>
      <c r="F351" s="143" t="s">
        <v>617</v>
      </c>
      <c r="G351" s="143" t="s">
        <v>135</v>
      </c>
      <c r="H351" s="142">
        <v>3</v>
      </c>
    </row>
    <row r="352" spans="1:8" x14ac:dyDescent="0.35">
      <c r="A352" s="142" t="s">
        <v>31</v>
      </c>
      <c r="B352" s="143" t="s">
        <v>1053</v>
      </c>
      <c r="C352" s="142">
        <v>9</v>
      </c>
      <c r="D352" s="142">
        <v>12</v>
      </c>
      <c r="E352" s="143" t="s">
        <v>428</v>
      </c>
      <c r="F352" s="143" t="s">
        <v>1054</v>
      </c>
      <c r="G352" s="143" t="s">
        <v>213</v>
      </c>
      <c r="H352" s="142">
        <v>3</v>
      </c>
    </row>
    <row r="353" spans="1:8" x14ac:dyDescent="0.35">
      <c r="A353" s="142" t="s">
        <v>31</v>
      </c>
      <c r="B353" s="143" t="s">
        <v>1053</v>
      </c>
      <c r="C353" s="142">
        <v>9</v>
      </c>
      <c r="D353" s="142">
        <v>13</v>
      </c>
      <c r="E353" s="143" t="s">
        <v>434</v>
      </c>
      <c r="F353" s="143" t="s">
        <v>138</v>
      </c>
      <c r="G353" s="143" t="s">
        <v>221</v>
      </c>
      <c r="H353" s="142">
        <v>3</v>
      </c>
    </row>
    <row r="354" spans="1:8" x14ac:dyDescent="0.35">
      <c r="A354" s="142" t="s">
        <v>31</v>
      </c>
      <c r="B354" s="143" t="s">
        <v>1053</v>
      </c>
      <c r="C354" s="142">
        <v>9</v>
      </c>
      <c r="D354" s="142">
        <v>14</v>
      </c>
      <c r="E354" s="143" t="s">
        <v>830</v>
      </c>
      <c r="F354" s="143" t="s">
        <v>220</v>
      </c>
      <c r="G354" s="143" t="s">
        <v>221</v>
      </c>
      <c r="H354" s="142">
        <v>3</v>
      </c>
    </row>
    <row r="355" spans="1:8" x14ac:dyDescent="0.35">
      <c r="A355" s="142" t="s">
        <v>31</v>
      </c>
      <c r="B355" s="143" t="s">
        <v>1053</v>
      </c>
      <c r="C355" s="142">
        <v>9</v>
      </c>
      <c r="D355" s="142">
        <v>15</v>
      </c>
      <c r="E355" s="143" t="s">
        <v>623</v>
      </c>
      <c r="F355" s="143" t="s">
        <v>1073</v>
      </c>
      <c r="G355" s="143" t="s">
        <v>189</v>
      </c>
      <c r="H355" s="142">
        <v>3</v>
      </c>
    </row>
    <row r="356" spans="1:8" x14ac:dyDescent="0.35">
      <c r="A356" s="142" t="s">
        <v>31</v>
      </c>
      <c r="B356" s="143" t="s">
        <v>1053</v>
      </c>
      <c r="C356" s="142">
        <v>9</v>
      </c>
      <c r="D356" s="142">
        <v>16</v>
      </c>
      <c r="E356" s="143" t="s">
        <v>210</v>
      </c>
      <c r="F356" s="143" t="s">
        <v>754</v>
      </c>
      <c r="G356" s="143" t="s">
        <v>419</v>
      </c>
      <c r="H356" s="142">
        <v>3</v>
      </c>
    </row>
    <row r="357" spans="1:8" x14ac:dyDescent="0.35">
      <c r="A357" s="142" t="s">
        <v>31</v>
      </c>
      <c r="B357" s="143" t="s">
        <v>1053</v>
      </c>
      <c r="C357" s="142">
        <v>9</v>
      </c>
      <c r="D357" s="142">
        <v>17</v>
      </c>
      <c r="E357" s="143" t="s">
        <v>225</v>
      </c>
      <c r="F357" s="143" t="s">
        <v>226</v>
      </c>
      <c r="G357" s="143" t="s">
        <v>189</v>
      </c>
      <c r="H357" s="142">
        <v>3</v>
      </c>
    </row>
    <row r="358" spans="1:8" x14ac:dyDescent="0.35">
      <c r="A358" s="142" t="s">
        <v>31</v>
      </c>
      <c r="B358" s="143" t="s">
        <v>1053</v>
      </c>
      <c r="C358" s="142">
        <v>9</v>
      </c>
      <c r="D358" s="142">
        <v>18</v>
      </c>
      <c r="E358" s="143" t="s">
        <v>618</v>
      </c>
      <c r="F358" s="143" t="s">
        <v>619</v>
      </c>
      <c r="G358" s="143" t="s">
        <v>161</v>
      </c>
      <c r="H358" s="142">
        <v>3</v>
      </c>
    </row>
    <row r="359" spans="1:8" x14ac:dyDescent="0.35">
      <c r="A359" s="142" t="s">
        <v>31</v>
      </c>
      <c r="B359" s="143" t="s">
        <v>1053</v>
      </c>
      <c r="C359" s="142">
        <v>9</v>
      </c>
      <c r="D359" s="142">
        <v>19</v>
      </c>
      <c r="E359" s="143" t="s">
        <v>222</v>
      </c>
      <c r="F359" s="143" t="s">
        <v>196</v>
      </c>
      <c r="G359" s="143" t="s">
        <v>1144</v>
      </c>
      <c r="H359" s="142">
        <v>3</v>
      </c>
    </row>
    <row r="360" spans="1:8" x14ac:dyDescent="0.35">
      <c r="A360" s="142" t="s">
        <v>31</v>
      </c>
      <c r="B360" s="143" t="s">
        <v>1053</v>
      </c>
      <c r="C360" s="142">
        <v>9</v>
      </c>
      <c r="D360" s="142">
        <v>20</v>
      </c>
      <c r="E360" s="143" t="s">
        <v>222</v>
      </c>
      <c r="F360" s="143" t="s">
        <v>721</v>
      </c>
      <c r="G360" s="143" t="s">
        <v>128</v>
      </c>
      <c r="H360" s="142">
        <v>3</v>
      </c>
    </row>
    <row r="361" spans="1:8" x14ac:dyDescent="0.35">
      <c r="A361" s="142" t="s">
        <v>39</v>
      </c>
      <c r="B361" s="143" t="s">
        <v>1308</v>
      </c>
      <c r="C361" s="142">
        <v>9</v>
      </c>
      <c r="D361" s="142">
        <v>1</v>
      </c>
      <c r="E361" s="143" t="s">
        <v>133</v>
      </c>
      <c r="F361" s="143" t="s">
        <v>907</v>
      </c>
      <c r="G361" s="143" t="s">
        <v>264</v>
      </c>
      <c r="H361" s="142">
        <v>4</v>
      </c>
    </row>
    <row r="362" spans="1:8" x14ac:dyDescent="0.35">
      <c r="A362" s="142" t="s">
        <v>39</v>
      </c>
      <c r="B362" s="143" t="s">
        <v>1308</v>
      </c>
      <c r="C362" s="142">
        <v>9</v>
      </c>
      <c r="D362" s="142">
        <v>2</v>
      </c>
      <c r="E362" s="143" t="s">
        <v>1205</v>
      </c>
      <c r="F362" s="143" t="s">
        <v>1204</v>
      </c>
      <c r="G362" s="143" t="s">
        <v>353</v>
      </c>
      <c r="H362" s="142">
        <v>4</v>
      </c>
    </row>
    <row r="363" spans="1:8" x14ac:dyDescent="0.35">
      <c r="A363" s="142" t="s">
        <v>39</v>
      </c>
      <c r="B363" s="143" t="s">
        <v>1308</v>
      </c>
      <c r="C363" s="142">
        <v>9</v>
      </c>
      <c r="D363" s="142">
        <v>3</v>
      </c>
      <c r="E363" s="143" t="s">
        <v>344</v>
      </c>
      <c r="F363" s="143" t="s">
        <v>307</v>
      </c>
      <c r="G363" s="143" t="s">
        <v>355</v>
      </c>
      <c r="H363" s="142">
        <v>4</v>
      </c>
    </row>
    <row r="364" spans="1:8" x14ac:dyDescent="0.35">
      <c r="A364" s="142" t="s">
        <v>39</v>
      </c>
      <c r="B364" s="143" t="s">
        <v>1308</v>
      </c>
      <c r="C364" s="142">
        <v>9</v>
      </c>
      <c r="D364" s="142">
        <v>4</v>
      </c>
      <c r="E364" s="143" t="s">
        <v>1242</v>
      </c>
      <c r="F364" s="143" t="s">
        <v>1241</v>
      </c>
      <c r="G364" s="143" t="s">
        <v>125</v>
      </c>
      <c r="H364" s="142">
        <v>4</v>
      </c>
    </row>
    <row r="365" spans="1:8" x14ac:dyDescent="0.35">
      <c r="A365" s="142" t="s">
        <v>39</v>
      </c>
      <c r="B365" s="143" t="s">
        <v>1308</v>
      </c>
      <c r="C365" s="142">
        <v>9</v>
      </c>
      <c r="D365" s="142">
        <v>5</v>
      </c>
      <c r="E365" s="143" t="s">
        <v>908</v>
      </c>
      <c r="F365" s="143" t="s">
        <v>234</v>
      </c>
      <c r="G365" s="143" t="s">
        <v>698</v>
      </c>
      <c r="H365" s="142">
        <v>4</v>
      </c>
    </row>
    <row r="366" spans="1:8" x14ac:dyDescent="0.35">
      <c r="A366" s="142" t="s">
        <v>39</v>
      </c>
      <c r="B366" s="143" t="s">
        <v>1308</v>
      </c>
      <c r="C366" s="142">
        <v>9</v>
      </c>
      <c r="D366" s="142">
        <v>6</v>
      </c>
      <c r="E366" s="143" t="s">
        <v>863</v>
      </c>
      <c r="F366" s="143" t="s">
        <v>864</v>
      </c>
      <c r="G366" s="143" t="s">
        <v>347</v>
      </c>
      <c r="H366" s="142">
        <v>4</v>
      </c>
    </row>
    <row r="367" spans="1:8" x14ac:dyDescent="0.35">
      <c r="A367" s="142" t="s">
        <v>39</v>
      </c>
      <c r="B367" s="143" t="s">
        <v>1308</v>
      </c>
      <c r="C367" s="142">
        <v>9</v>
      </c>
      <c r="D367" s="142">
        <v>7</v>
      </c>
      <c r="E367" s="143" t="s">
        <v>187</v>
      </c>
      <c r="F367" s="143" t="s">
        <v>1474</v>
      </c>
      <c r="G367" s="143" t="s">
        <v>1467</v>
      </c>
      <c r="H367" s="142">
        <v>4</v>
      </c>
    </row>
  </sheetData>
  <sortState xmlns:xlrd2="http://schemas.microsoft.com/office/spreadsheetml/2017/richdata2" ref="A323:H336">
    <sortCondition ref="D323:D336"/>
  </sortState>
  <mergeCells count="2">
    <mergeCell ref="A1:H1"/>
    <mergeCell ref="A2:H2"/>
  </mergeCells>
  <pageMargins left="0.7" right="0.7" top="0.75" bottom="0.75" header="0.3" footer="0.3"/>
  <pageSetup paperSize="11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Numbers in groups</vt:lpstr>
      <vt:lpstr>Numbers</vt:lpstr>
      <vt:lpstr>Saturday Timetable</vt:lpstr>
      <vt:lpstr>data</vt:lpstr>
      <vt:lpstr>All Entries</vt:lpstr>
      <vt:lpstr>Sunday Timetable</vt:lpstr>
      <vt:lpstr>Cross Jumpers</vt:lpstr>
      <vt:lpstr>Saturday Start List</vt:lpstr>
      <vt:lpstr>Sunday Start List</vt:lpstr>
      <vt:lpstr>X-J Sat</vt:lpstr>
      <vt:lpstr>X-J Sun</vt:lpstr>
      <vt:lpstr>Entry Number</vt:lpstr>
      <vt:lpstr>Cross Jumpers Sun</vt:lpstr>
      <vt:lpstr>'Cross Jumpers Sun'!Print_Titles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Wood</dc:creator>
  <cp:lastModifiedBy>Emma Burton</cp:lastModifiedBy>
  <cp:lastPrinted>2019-05-07T09:23:53Z</cp:lastPrinted>
  <dcterms:created xsi:type="dcterms:W3CDTF">2015-03-18T21:48:36Z</dcterms:created>
  <dcterms:modified xsi:type="dcterms:W3CDTF">2019-05-20T14:08:53Z</dcterms:modified>
</cp:coreProperties>
</file>